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oluzioni alternative Scuole" sheetId="1" r:id="rId1"/>
    <sheet name="Foglio2" sheetId="2" r:id="rId2"/>
    <sheet name="Foglio3" sheetId="3" r:id="rId3"/>
  </sheets>
  <definedNames>
    <definedName name="_xlnm.Print_Area" localSheetId="0">'Soluzioni alternative Scuole'!$A$1:$J$38</definedName>
  </definedNames>
  <calcPr fullCalcOnLoad="1"/>
</workbook>
</file>

<file path=xl/sharedStrings.xml><?xml version="1.0" encoding="utf-8"?>
<sst xmlns="http://schemas.openxmlformats.org/spreadsheetml/2006/main" count="93" uniqueCount="67">
  <si>
    <t>Comune</t>
  </si>
  <si>
    <t xml:space="preserve">N. ordine </t>
  </si>
  <si>
    <t>Contributo assegnato 
euro</t>
  </si>
  <si>
    <t>Galliera</t>
  </si>
  <si>
    <t>Provincia</t>
  </si>
  <si>
    <t>MO</t>
  </si>
  <si>
    <t>BO</t>
  </si>
  <si>
    <t>FE</t>
  </si>
  <si>
    <t>N. decreto</t>
  </si>
  <si>
    <t>San Felice sul Panaro</t>
  </si>
  <si>
    <t>Camposanto</t>
  </si>
  <si>
    <t>CPF</t>
  </si>
  <si>
    <t>n. 93.  del 8 febbraio 2013</t>
  </si>
  <si>
    <t>Provincia di Modena</t>
  </si>
  <si>
    <t>totale parziale 1° decreto</t>
  </si>
  <si>
    <t>Importo disponibile per differenza</t>
  </si>
  <si>
    <t>Mirandola</t>
  </si>
  <si>
    <t>Cento</t>
  </si>
  <si>
    <t>Comune Modena</t>
  </si>
  <si>
    <t>n. 665 del 24 luglio 2013</t>
  </si>
  <si>
    <t>Ord. 104 del 12 settembre 2013</t>
  </si>
  <si>
    <t>n. 959 del 26 sett 2013</t>
  </si>
  <si>
    <t xml:space="preserve">CPF </t>
  </si>
  <si>
    <t>n.948 del 25 settembre 2013</t>
  </si>
  <si>
    <t>integra  4</t>
  </si>
  <si>
    <t>Novi</t>
  </si>
  <si>
    <t>Prov. Modena</t>
  </si>
  <si>
    <t>Soliera</t>
  </si>
  <si>
    <t>iva 22</t>
  </si>
  <si>
    <t>iva 21</t>
  </si>
  <si>
    <t>somma</t>
  </si>
  <si>
    <t>totale s+iva</t>
  </si>
  <si>
    <t>n. 1125 del 25 ottobre 2013</t>
  </si>
  <si>
    <t>Concordia</t>
  </si>
  <si>
    <t>n. 1262 del 7 novembre 2013</t>
  </si>
  <si>
    <t>Crevalcore</t>
  </si>
  <si>
    <t>S. Prospero</t>
  </si>
  <si>
    <t>n. 1297 del 12 novembre 2013</t>
  </si>
  <si>
    <t>importo liquidato</t>
  </si>
  <si>
    <t>n. 1505 del 27 novembre 2013</t>
  </si>
  <si>
    <t>totale assegnato da 1 a 15</t>
  </si>
  <si>
    <t>62.101,84.</t>
  </si>
  <si>
    <t>n. 1720 del 12 dicembre 2013</t>
  </si>
  <si>
    <t>saldo</t>
  </si>
  <si>
    <t>economie rilevate pari a € 60.906,06, rispetto a tutte le voci escusi i traslochi,con  decreto n. 1505 del 27 novembre 2013</t>
  </si>
  <si>
    <t>n. 775 del 13 agosto 2013 - modificato con dec n. 1720/2013</t>
  </si>
  <si>
    <t xml:space="preserve">Programma Operativo Scuole
Contributo agli enti attuatori per soluzioni alternative, temporanee e/o definitive, alla riparazione, ripristino e/ o ricostruzione degli edifici scolastici </t>
  </si>
  <si>
    <t xml:space="preserve">n. 392/2013 </t>
  </si>
  <si>
    <t>n. 1008/2013</t>
  </si>
  <si>
    <t xml:space="preserve">n. 23/2013 </t>
  </si>
  <si>
    <t>n. 319/2013; n. 948/2013</t>
  </si>
  <si>
    <t>n. 1264/2013</t>
  </si>
  <si>
    <t>n.948/2013</t>
  </si>
  <si>
    <t>n.1505/2013</t>
  </si>
  <si>
    <t>n. 1435/2013</t>
  </si>
  <si>
    <t>n. 1.114 del  23 ottobre 2013 integrato decr.n. 1435/2013</t>
  </si>
  <si>
    <t>n. 1125/2013</t>
  </si>
  <si>
    <t>n. 1262/2013</t>
  </si>
  <si>
    <t>dec. 1297/2013</t>
  </si>
  <si>
    <t>decr. 1741/2013</t>
  </si>
  <si>
    <t xml:space="preserve"> n. 1505/2013</t>
  </si>
  <si>
    <t>\</t>
  </si>
  <si>
    <t>Totale liquidato</t>
  </si>
  <si>
    <t>IMPORTO DISPONIBILE PER SOLUZIONI ALTERNATIVE</t>
  </si>
  <si>
    <t xml:space="preserve">decreti liquidazione </t>
  </si>
  <si>
    <t>riass.per sc. Mat  in Via Giovannina di € 96.126,00 -economie di 213.371 -  dec. Ass. n. 1720/2013</t>
  </si>
  <si>
    <t>n. 1720/2013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</si>
</sst>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17" borderId="0" applyNumberFormat="0" applyBorder="0" applyAlignment="0" applyProtection="0"/>
    <xf numFmtId="0" fontId="30" fillId="27" borderId="0" applyNumberFormat="0" applyBorder="0" applyAlignment="0" applyProtection="0"/>
    <xf numFmtId="0" fontId="13" fillId="19" borderId="0" applyNumberFormat="0" applyBorder="0" applyAlignment="0" applyProtection="0"/>
    <xf numFmtId="0" fontId="30" fillId="28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1" applyNumberFormat="0" applyAlignment="0" applyProtection="0"/>
    <xf numFmtId="0" fontId="15" fillId="35" borderId="2" applyNumberFormat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33" fillId="36" borderId="5" applyNumberFormat="0" applyAlignment="0" applyProtection="0"/>
    <xf numFmtId="0" fontId="16" fillId="37" borderId="6" applyNumberFormat="0" applyAlignment="0" applyProtection="0"/>
    <xf numFmtId="0" fontId="30" fillId="38" borderId="0" applyNumberFormat="0" applyBorder="0" applyAlignment="0" applyProtection="0"/>
    <xf numFmtId="0" fontId="13" fillId="39" borderId="0" applyNumberFormat="0" applyBorder="0" applyAlignment="0" applyProtection="0"/>
    <xf numFmtId="0" fontId="30" fillId="40" borderId="0" applyNumberFormat="0" applyBorder="0" applyAlignment="0" applyProtection="0"/>
    <xf numFmtId="0" fontId="13" fillId="41" borderId="0" applyNumberFormat="0" applyBorder="0" applyAlignment="0" applyProtection="0"/>
    <xf numFmtId="0" fontId="30" fillId="42" borderId="0" applyNumberFormat="0" applyBorder="0" applyAlignment="0" applyProtection="0"/>
    <xf numFmtId="0" fontId="13" fillId="43" borderId="0" applyNumberFormat="0" applyBorder="0" applyAlignment="0" applyProtection="0"/>
    <xf numFmtId="0" fontId="30" fillId="44" borderId="0" applyNumberFormat="0" applyBorder="0" applyAlignment="0" applyProtection="0"/>
    <xf numFmtId="0" fontId="13" fillId="29" borderId="0" applyNumberFormat="0" applyBorder="0" applyAlignment="0" applyProtection="0"/>
    <xf numFmtId="0" fontId="30" fillId="45" borderId="0" applyNumberFormat="0" applyBorder="0" applyAlignment="0" applyProtection="0"/>
    <xf numFmtId="0" fontId="13" fillId="31" borderId="0" applyNumberFormat="0" applyBorder="0" applyAlignment="0" applyProtection="0"/>
    <xf numFmtId="0" fontId="30" fillId="46" borderId="0" applyNumberFormat="0" applyBorder="0" applyAlignment="0" applyProtection="0"/>
    <xf numFmtId="0" fontId="13" fillId="47" borderId="0" applyNumberFormat="0" applyBorder="0" applyAlignment="0" applyProtection="0"/>
    <xf numFmtId="0" fontId="34" fillId="48" borderId="1" applyNumberFormat="0" applyAlignment="0" applyProtection="0"/>
    <xf numFmtId="0" fontId="2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24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0" fontId="36" fillId="34" borderId="9" applyNumberFormat="0" applyAlignment="0" applyProtection="0"/>
    <xf numFmtId="0" fontId="25" fillId="35" borderId="10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2" fillId="0" borderId="15" applyNumberFormat="0" applyFill="0" applyAlignment="0" applyProtection="0"/>
    <xf numFmtId="0" fontId="2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7" fillId="0" borderId="18" applyNumberFormat="0" applyFill="0" applyAlignment="0" applyProtection="0"/>
    <xf numFmtId="0" fontId="44" fillId="53" borderId="0" applyNumberFormat="0" applyBorder="0" applyAlignment="0" applyProtection="0"/>
    <xf numFmtId="0" fontId="14" fillId="5" borderId="0" applyNumberFormat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0" fillId="55" borderId="0" xfId="0" applyFill="1" applyAlignment="1">
      <alignment/>
    </xf>
    <xf numFmtId="4" fontId="0" fillId="0" borderId="0" xfId="0" applyNumberFormat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56" borderId="22" xfId="0" applyFont="1" applyFill="1" applyBorder="1" applyAlignment="1">
      <alignment/>
    </xf>
    <xf numFmtId="6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56" borderId="21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22" xfId="0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55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7" fillId="0" borderId="22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/>
    </xf>
    <xf numFmtId="4" fontId="49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3" fillId="0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7" fillId="0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48" fillId="0" borderId="26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22" xfId="0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textRotation="90" wrapText="1"/>
    </xf>
    <xf numFmtId="4" fontId="7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8" fillId="0" borderId="25" xfId="75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</cellXfs>
  <cellStyles count="8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ta" xfId="76"/>
    <cellStyle name="Nota 2" xfId="77"/>
    <cellStyle name="Output" xfId="78"/>
    <cellStyle name="Output 2" xfId="79"/>
    <cellStyle name="Percent" xfId="80"/>
    <cellStyle name="Testo avviso" xfId="81"/>
    <cellStyle name="Testo avviso 2" xfId="82"/>
    <cellStyle name="Testo descrittivo" xfId="83"/>
    <cellStyle name="Testo descrittivo 2" xfId="84"/>
    <cellStyle name="Titolo" xfId="85"/>
    <cellStyle name="Titolo 1" xfId="86"/>
    <cellStyle name="Titolo 1 2" xfId="87"/>
    <cellStyle name="Titolo 2" xfId="88"/>
    <cellStyle name="Titolo 2 2" xfId="89"/>
    <cellStyle name="Titolo 3" xfId="90"/>
    <cellStyle name="Titolo 3 2" xfId="91"/>
    <cellStyle name="Titolo 4" xfId="92"/>
    <cellStyle name="Titolo 4 2" xfId="93"/>
    <cellStyle name="Titolo 5" xfId="94"/>
    <cellStyle name="Totale" xfId="95"/>
    <cellStyle name="Totale 2" xfId="96"/>
    <cellStyle name="Valore non valido" xfId="97"/>
    <cellStyle name="Valore non valido 2" xfId="98"/>
    <cellStyle name="Valore valido" xfId="99"/>
    <cellStyle name="Valore valido 2" xfId="100"/>
    <cellStyle name="Currency" xfId="101"/>
    <cellStyle name="Currency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tabSelected="1" zoomScale="62" zoomScaleNormal="62" zoomScalePageLayoutView="0" workbookViewId="0" topLeftCell="A11">
      <selection activeCell="M16" sqref="M16"/>
    </sheetView>
  </sheetViews>
  <sheetFormatPr defaultColWidth="9.140625" defaultRowHeight="12.75"/>
  <cols>
    <col min="1" max="1" width="6.00390625" style="17" customWidth="1"/>
    <col min="2" max="2" width="17.421875" style="0" customWidth="1"/>
    <col min="3" max="3" width="7.57421875" style="0" customWidth="1"/>
    <col min="4" max="4" width="18.7109375" style="0" customWidth="1"/>
    <col min="5" max="5" width="10.57421875" style="0" customWidth="1"/>
    <col min="6" max="6" width="21.00390625" style="0" customWidth="1"/>
    <col min="7" max="7" width="30.7109375" style="1" customWidth="1"/>
    <col min="8" max="8" width="20.28125" style="0" customWidth="1"/>
    <col min="9" max="9" width="21.421875" style="7" customWidth="1"/>
    <col min="10" max="10" width="33.421875" style="0" customWidth="1"/>
    <col min="12" max="12" width="19.57421875" style="0" customWidth="1"/>
    <col min="17" max="17" width="13.421875" style="0" customWidth="1"/>
  </cols>
  <sheetData>
    <row r="2" spans="2:9" ht="50.25" customHeight="1">
      <c r="B2" s="96" t="s">
        <v>46</v>
      </c>
      <c r="C2" s="97"/>
      <c r="D2" s="97"/>
      <c r="E2" s="97"/>
      <c r="F2" s="97"/>
      <c r="G2" s="97"/>
      <c r="H2" s="97"/>
      <c r="I2" s="97"/>
    </row>
    <row r="3" spans="2:7" ht="18">
      <c r="B3" s="2"/>
      <c r="C3" s="3"/>
      <c r="D3" s="3"/>
      <c r="E3" s="3"/>
      <c r="F3" s="3"/>
      <c r="G3" s="4"/>
    </row>
    <row r="4" spans="2:9" ht="45">
      <c r="B4" s="60" t="s">
        <v>8</v>
      </c>
      <c r="C4" s="60" t="s">
        <v>1</v>
      </c>
      <c r="D4" s="60" t="s">
        <v>0</v>
      </c>
      <c r="E4" s="60" t="s">
        <v>4</v>
      </c>
      <c r="F4" s="60" t="s">
        <v>2</v>
      </c>
      <c r="G4" s="8" t="s">
        <v>64</v>
      </c>
      <c r="H4" s="5" t="s">
        <v>43</v>
      </c>
      <c r="I4" s="64" t="s">
        <v>38</v>
      </c>
    </row>
    <row r="5" spans="2:9" ht="18">
      <c r="B5" s="9"/>
      <c r="C5" s="10"/>
      <c r="D5" s="10"/>
      <c r="E5" s="10"/>
      <c r="F5" s="10"/>
      <c r="G5" s="11"/>
      <c r="H5" s="36"/>
      <c r="I5" s="40"/>
    </row>
    <row r="6" spans="1:12" ht="45" customHeight="1">
      <c r="A6" s="98">
        <v>1</v>
      </c>
      <c r="B6" s="57" t="s">
        <v>12</v>
      </c>
      <c r="C6" s="66">
        <v>1</v>
      </c>
      <c r="D6" s="65" t="s">
        <v>9</v>
      </c>
      <c r="E6" s="25" t="s">
        <v>5</v>
      </c>
      <c r="F6" s="22">
        <v>14500</v>
      </c>
      <c r="G6" s="71" t="s">
        <v>47</v>
      </c>
      <c r="H6" s="21" t="s">
        <v>43</v>
      </c>
      <c r="I6" s="12">
        <v>14500</v>
      </c>
      <c r="L6" s="7"/>
    </row>
    <row r="7" spans="1:12" ht="45" customHeight="1">
      <c r="A7" s="99"/>
      <c r="B7" s="57" t="s">
        <v>12</v>
      </c>
      <c r="C7" s="66">
        <v>2</v>
      </c>
      <c r="D7" s="25" t="s">
        <v>3</v>
      </c>
      <c r="E7" s="25" t="s">
        <v>6</v>
      </c>
      <c r="F7" s="22">
        <v>665.5</v>
      </c>
      <c r="G7" s="71" t="s">
        <v>48</v>
      </c>
      <c r="H7" s="21" t="s">
        <v>43</v>
      </c>
      <c r="I7" s="12">
        <v>665.5</v>
      </c>
      <c r="L7" s="7"/>
    </row>
    <row r="8" spans="1:12" ht="29.25" customHeight="1">
      <c r="A8" s="99"/>
      <c r="B8" s="57" t="s">
        <v>12</v>
      </c>
      <c r="C8" s="66">
        <v>3</v>
      </c>
      <c r="D8" s="25" t="s">
        <v>10</v>
      </c>
      <c r="E8" s="25" t="s">
        <v>5</v>
      </c>
      <c r="F8" s="22">
        <v>5868.5</v>
      </c>
      <c r="G8" s="71" t="s">
        <v>49</v>
      </c>
      <c r="H8" s="21" t="s">
        <v>43</v>
      </c>
      <c r="I8" s="12">
        <v>5868.5</v>
      </c>
      <c r="L8" s="7"/>
    </row>
    <row r="9" spans="1:12" ht="30">
      <c r="A9" s="100"/>
      <c r="B9" s="57" t="s">
        <v>12</v>
      </c>
      <c r="C9" s="66">
        <v>4</v>
      </c>
      <c r="D9" s="25" t="s">
        <v>11</v>
      </c>
      <c r="E9" s="25" t="s">
        <v>7</v>
      </c>
      <c r="F9" s="22">
        <v>22791</v>
      </c>
      <c r="G9" s="71" t="s">
        <v>50</v>
      </c>
      <c r="H9" s="21" t="s">
        <v>43</v>
      </c>
      <c r="I9" s="12">
        <v>22791</v>
      </c>
      <c r="L9" s="7"/>
    </row>
    <row r="10" spans="1:12" ht="0.75" customHeight="1" hidden="1">
      <c r="A10" s="80"/>
      <c r="B10" s="74"/>
      <c r="C10" s="66" t="s">
        <v>14</v>
      </c>
      <c r="D10" s="75"/>
      <c r="E10" s="25"/>
      <c r="F10" s="76">
        <v>43825</v>
      </c>
      <c r="G10" s="77"/>
      <c r="H10" s="36"/>
      <c r="I10" s="22"/>
      <c r="L10" s="7"/>
    </row>
    <row r="11" spans="1:12" ht="75">
      <c r="A11" s="80">
        <v>2</v>
      </c>
      <c r="B11" s="57" t="s">
        <v>19</v>
      </c>
      <c r="C11" s="66">
        <v>5</v>
      </c>
      <c r="D11" s="65" t="s">
        <v>13</v>
      </c>
      <c r="E11" s="25" t="s">
        <v>5</v>
      </c>
      <c r="F11" s="72">
        <v>1129372.55</v>
      </c>
      <c r="G11" s="57" t="s">
        <v>51</v>
      </c>
      <c r="H11" s="73"/>
      <c r="I11" s="61">
        <v>874869.52</v>
      </c>
      <c r="J11" s="62" t="s">
        <v>44</v>
      </c>
      <c r="L11" s="7"/>
    </row>
    <row r="12" spans="1:9" ht="57.75" customHeight="1">
      <c r="A12" s="80">
        <v>3</v>
      </c>
      <c r="B12" s="73" t="s">
        <v>23</v>
      </c>
      <c r="C12" s="78" t="s">
        <v>24</v>
      </c>
      <c r="D12" s="79" t="s">
        <v>22</v>
      </c>
      <c r="E12" s="79" t="s">
        <v>7</v>
      </c>
      <c r="F12" s="47">
        <v>732.5</v>
      </c>
      <c r="G12" s="57" t="s">
        <v>52</v>
      </c>
      <c r="H12" s="21" t="s">
        <v>43</v>
      </c>
      <c r="I12" s="12">
        <v>732.5</v>
      </c>
    </row>
    <row r="13" spans="1:12" s="6" customFormat="1" ht="75">
      <c r="A13" s="81">
        <v>4</v>
      </c>
      <c r="B13" s="73" t="s">
        <v>45</v>
      </c>
      <c r="C13" s="69">
        <v>6</v>
      </c>
      <c r="D13" s="70" t="s">
        <v>17</v>
      </c>
      <c r="E13" s="70" t="s">
        <v>7</v>
      </c>
      <c r="F13" s="22">
        <v>1559788</v>
      </c>
      <c r="G13" s="71" t="s">
        <v>53</v>
      </c>
      <c r="H13" s="11"/>
      <c r="I13" s="61">
        <v>668400.58</v>
      </c>
      <c r="J13" s="63" t="s">
        <v>65</v>
      </c>
      <c r="K13" s="33"/>
      <c r="L13"/>
    </row>
    <row r="14" spans="1:10" ht="62.25" customHeight="1">
      <c r="A14" s="80">
        <v>5</v>
      </c>
      <c r="B14" s="73" t="s">
        <v>21</v>
      </c>
      <c r="C14" s="66">
        <v>7</v>
      </c>
      <c r="D14" s="65" t="s">
        <v>9</v>
      </c>
      <c r="E14" s="25" t="s">
        <v>5</v>
      </c>
      <c r="F14" s="22">
        <v>243762.97</v>
      </c>
      <c r="G14" s="57" t="s">
        <v>53</v>
      </c>
      <c r="H14" s="36"/>
      <c r="I14" s="22">
        <v>155666.39</v>
      </c>
      <c r="J14" s="48"/>
    </row>
    <row r="15" spans="1:9" ht="60">
      <c r="A15" s="80">
        <v>6</v>
      </c>
      <c r="B15" s="73" t="s">
        <v>55</v>
      </c>
      <c r="C15" s="66">
        <v>8</v>
      </c>
      <c r="D15" s="25" t="s">
        <v>18</v>
      </c>
      <c r="E15" s="25" t="s">
        <v>5</v>
      </c>
      <c r="F15" s="22">
        <v>850914.46</v>
      </c>
      <c r="G15" s="57" t="s">
        <v>54</v>
      </c>
      <c r="H15" s="21" t="s">
        <v>43</v>
      </c>
      <c r="I15" s="12">
        <v>850914.46</v>
      </c>
    </row>
    <row r="16" spans="1:12" s="6" customFormat="1" ht="56.25" customHeight="1">
      <c r="A16" s="81">
        <v>7</v>
      </c>
      <c r="B16" s="73" t="s">
        <v>32</v>
      </c>
      <c r="C16" s="66">
        <v>9</v>
      </c>
      <c r="D16" s="65" t="s">
        <v>25</v>
      </c>
      <c r="E16" s="67" t="s">
        <v>5</v>
      </c>
      <c r="F16" s="68">
        <v>199501.63</v>
      </c>
      <c r="G16" s="57" t="s">
        <v>56</v>
      </c>
      <c r="H16" s="37"/>
      <c r="I16" s="22">
        <v>193457</v>
      </c>
      <c r="J16"/>
      <c r="K16"/>
      <c r="L16"/>
    </row>
    <row r="17" spans="1:12" s="6" customFormat="1" ht="57.75" customHeight="1">
      <c r="A17" s="81">
        <v>8</v>
      </c>
      <c r="B17" s="73" t="s">
        <v>34</v>
      </c>
      <c r="C17" s="66">
        <v>10</v>
      </c>
      <c r="D17" s="65" t="s">
        <v>16</v>
      </c>
      <c r="E17" s="67" t="s">
        <v>5</v>
      </c>
      <c r="F17" s="28">
        <v>304853.7</v>
      </c>
      <c r="G17" s="57" t="s">
        <v>57</v>
      </c>
      <c r="H17" s="37"/>
      <c r="I17" s="22">
        <v>105750</v>
      </c>
      <c r="J17" s="3"/>
      <c r="K17"/>
      <c r="L17"/>
    </row>
    <row r="18" spans="1:12" s="16" customFormat="1" ht="42.75" customHeight="1">
      <c r="A18" s="101">
        <v>9</v>
      </c>
      <c r="B18" s="57" t="s">
        <v>37</v>
      </c>
      <c r="C18" s="66">
        <v>11</v>
      </c>
      <c r="D18" s="25" t="s">
        <v>27</v>
      </c>
      <c r="E18" s="25" t="s">
        <v>5</v>
      </c>
      <c r="F18" s="22">
        <v>70850.5</v>
      </c>
      <c r="G18" s="57" t="s">
        <v>58</v>
      </c>
      <c r="H18" s="38"/>
      <c r="I18" s="22">
        <v>49500.5</v>
      </c>
      <c r="J18" s="23"/>
      <c r="K18"/>
      <c r="L18" s="83" t="s">
        <v>61</v>
      </c>
    </row>
    <row r="19" spans="1:10" ht="37.5" customHeight="1">
      <c r="A19" s="101"/>
      <c r="B19" s="57" t="s">
        <v>37</v>
      </c>
      <c r="C19" s="66">
        <v>12</v>
      </c>
      <c r="D19" s="25" t="s">
        <v>26</v>
      </c>
      <c r="E19" s="25"/>
      <c r="F19" s="22">
        <v>458375.5</v>
      </c>
      <c r="G19" s="57" t="s">
        <v>59</v>
      </c>
      <c r="H19" s="39"/>
      <c r="I19" s="22">
        <v>291248.73</v>
      </c>
      <c r="J19" s="32"/>
    </row>
    <row r="20" spans="1:10" ht="30">
      <c r="A20" s="98">
        <v>10</v>
      </c>
      <c r="B20" s="57" t="s">
        <v>39</v>
      </c>
      <c r="C20" s="66">
        <v>13</v>
      </c>
      <c r="D20" s="25" t="s">
        <v>35</v>
      </c>
      <c r="E20" s="25" t="s">
        <v>6</v>
      </c>
      <c r="F20" s="22">
        <v>87840</v>
      </c>
      <c r="G20" s="66"/>
      <c r="I20" s="22"/>
      <c r="J20" s="3"/>
    </row>
    <row r="21" spans="1:10" ht="33.75" customHeight="1">
      <c r="A21" s="99"/>
      <c r="B21" s="57" t="s">
        <v>39</v>
      </c>
      <c r="C21" s="66">
        <v>14</v>
      </c>
      <c r="D21" s="25" t="s">
        <v>33</v>
      </c>
      <c r="E21" s="25" t="s">
        <v>5</v>
      </c>
      <c r="F21" s="25">
        <v>38165.04</v>
      </c>
      <c r="G21" s="57" t="s">
        <v>60</v>
      </c>
      <c r="H21" s="21" t="s">
        <v>43</v>
      </c>
      <c r="I21" s="12">
        <v>38165.04</v>
      </c>
      <c r="J21" s="3"/>
    </row>
    <row r="22" spans="1:10" ht="38.25" customHeight="1">
      <c r="A22" s="82">
        <v>11</v>
      </c>
      <c r="B22" s="57" t="s">
        <v>42</v>
      </c>
      <c r="C22" s="66">
        <v>15</v>
      </c>
      <c r="D22" s="25" t="s">
        <v>36</v>
      </c>
      <c r="E22" s="25" t="s">
        <v>5</v>
      </c>
      <c r="F22" s="22">
        <v>84305.84</v>
      </c>
      <c r="G22" s="57" t="s">
        <v>66</v>
      </c>
      <c r="H22" s="55"/>
      <c r="I22" s="58" t="s">
        <v>41</v>
      </c>
      <c r="J22" s="32"/>
    </row>
    <row r="23" spans="1:10" ht="34.5" customHeight="1">
      <c r="A23" s="56"/>
      <c r="B23" s="49"/>
      <c r="C23" s="51"/>
      <c r="D23" s="52"/>
      <c r="E23" s="35"/>
      <c r="F23" s="53"/>
      <c r="G23" s="54"/>
      <c r="H23" s="50"/>
      <c r="I23" s="59"/>
      <c r="J23" s="3"/>
    </row>
    <row r="24" spans="1:9" ht="34.5" customHeight="1">
      <c r="A24" s="34"/>
      <c r="B24" s="49"/>
      <c r="C24" s="51"/>
      <c r="D24" s="109" t="s">
        <v>40</v>
      </c>
      <c r="E24" s="110"/>
      <c r="F24" s="42">
        <f>F6+F7+F8+F9+F11+F12+F13+F14+F15+F16+F17+F18+F19+F20+F21+F22</f>
        <v>5072287.6899999995</v>
      </c>
      <c r="G24" s="54"/>
      <c r="H24" s="86" t="s">
        <v>62</v>
      </c>
      <c r="I24" s="87">
        <f>SUM(I6:I22)</f>
        <v>3272529.72</v>
      </c>
    </row>
    <row r="25" spans="1:10" ht="34.5" customHeight="1">
      <c r="A25" s="34"/>
      <c r="B25" s="49"/>
      <c r="C25" s="51"/>
      <c r="D25" s="52"/>
      <c r="E25" s="35"/>
      <c r="F25" s="53"/>
      <c r="G25" s="54"/>
      <c r="H25" s="50"/>
      <c r="I25" s="31"/>
      <c r="J25" s="3"/>
    </row>
    <row r="26" spans="1:10" ht="38.25" customHeight="1">
      <c r="A26" s="34"/>
      <c r="B26" s="49"/>
      <c r="C26" s="51"/>
      <c r="D26" s="52"/>
      <c r="E26" s="35"/>
      <c r="F26" s="53"/>
      <c r="G26" s="29"/>
      <c r="H26" s="30"/>
      <c r="I26" s="31"/>
      <c r="J26" s="3"/>
    </row>
    <row r="27" spans="2:17" ht="49.5" customHeight="1">
      <c r="B27" s="90" t="s">
        <v>20</v>
      </c>
      <c r="C27" s="93" t="s">
        <v>63</v>
      </c>
      <c r="D27" s="93"/>
      <c r="E27" s="93"/>
      <c r="F27" s="89">
        <v>5200000</v>
      </c>
      <c r="J27" s="23"/>
      <c r="Q27" s="13"/>
    </row>
    <row r="28" spans="2:12" ht="33.75" customHeight="1">
      <c r="B28" s="88"/>
      <c r="C28" s="92"/>
      <c r="D28" s="92"/>
      <c r="E28" s="92"/>
      <c r="F28" s="91"/>
      <c r="H28" s="94" t="s">
        <v>15</v>
      </c>
      <c r="I28" s="95"/>
      <c r="J28" s="41">
        <f>F27-F24</f>
        <v>127712.31000000052</v>
      </c>
      <c r="L28" s="7"/>
    </row>
    <row r="29" spans="2:6" ht="21" customHeight="1">
      <c r="B29" s="10"/>
      <c r="C29" s="3"/>
      <c r="D29" s="3"/>
      <c r="E29" s="3"/>
      <c r="F29" s="3"/>
    </row>
    <row r="30" spans="2:8" ht="21" customHeight="1">
      <c r="B30" s="10"/>
      <c r="C30" s="103"/>
      <c r="D30" s="103"/>
      <c r="E30" s="103"/>
      <c r="F30" s="26"/>
      <c r="G30" s="27"/>
      <c r="H30" s="20"/>
    </row>
    <row r="31" spans="2:6" ht="18">
      <c r="B31" s="3"/>
      <c r="C31" s="108"/>
      <c r="D31" s="108"/>
      <c r="E31" s="108"/>
      <c r="F31" s="43"/>
    </row>
    <row r="33" spans="2:9" ht="18">
      <c r="B33" s="106"/>
      <c r="C33" s="106"/>
      <c r="D33" s="23"/>
      <c r="E33" s="104"/>
      <c r="F33" s="104"/>
      <c r="G33" s="104"/>
      <c r="H33" s="84"/>
      <c r="I33" s="85"/>
    </row>
    <row r="34" spans="8:9" ht="18">
      <c r="H34" s="3"/>
      <c r="I34" s="18"/>
    </row>
    <row r="35" spans="8:9" ht="16.5" customHeight="1">
      <c r="H35" s="107"/>
      <c r="I35" s="107"/>
    </row>
    <row r="36" spans="1:10" ht="33.75" customHeight="1">
      <c r="A36" s="24"/>
      <c r="B36" s="97"/>
      <c r="C36" s="97"/>
      <c r="D36" s="105"/>
      <c r="E36" s="105"/>
      <c r="F36" s="10"/>
      <c r="G36" s="19"/>
      <c r="H36" s="23"/>
      <c r="I36" s="18"/>
      <c r="J36" s="102"/>
    </row>
    <row r="37" spans="1:10" ht="47.25" customHeight="1">
      <c r="A37" s="24"/>
      <c r="B37" s="103"/>
      <c r="C37" s="103"/>
      <c r="D37" s="103"/>
      <c r="E37" s="103"/>
      <c r="F37" s="10"/>
      <c r="G37" s="44"/>
      <c r="H37" s="10"/>
      <c r="J37" s="102"/>
    </row>
    <row r="38" spans="1:8" ht="18">
      <c r="A38" s="24"/>
      <c r="B38" s="45"/>
      <c r="C38" s="45"/>
      <c r="D38" s="45"/>
      <c r="E38" s="3"/>
      <c r="F38" s="3"/>
      <c r="G38" s="46"/>
      <c r="H38" s="3"/>
    </row>
  </sheetData>
  <sheetProtection/>
  <mergeCells count="16">
    <mergeCell ref="C30:E30"/>
    <mergeCell ref="C31:E31"/>
    <mergeCell ref="D24:E24"/>
    <mergeCell ref="J36:J37"/>
    <mergeCell ref="B37:E37"/>
    <mergeCell ref="E33:G33"/>
    <mergeCell ref="B36:C36"/>
    <mergeCell ref="D36:E36"/>
    <mergeCell ref="B33:C33"/>
    <mergeCell ref="H35:I35"/>
    <mergeCell ref="C27:E27"/>
    <mergeCell ref="H28:I28"/>
    <mergeCell ref="B2:I2"/>
    <mergeCell ref="A6:A9"/>
    <mergeCell ref="A18:A19"/>
    <mergeCell ref="A20:A21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57" r:id="rId1"/>
  <headerFooter alignWithMargins="0">
    <oddHeader>&amp;LProgramma Scuole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J9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5.28125" style="0" customWidth="1"/>
  </cols>
  <sheetData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2:10" ht="12.75">
      <c r="B6" s="15" t="s">
        <v>30</v>
      </c>
      <c r="C6" s="14" t="s">
        <v>28</v>
      </c>
      <c r="D6" s="14"/>
      <c r="E6" s="14" t="s">
        <v>29</v>
      </c>
      <c r="F6" s="14"/>
      <c r="G6" s="14"/>
      <c r="H6" s="14"/>
      <c r="I6" s="14"/>
      <c r="J6" s="14"/>
    </row>
    <row r="7" spans="2:10" ht="12.75">
      <c r="B7" s="14">
        <v>15600</v>
      </c>
      <c r="C7" s="14">
        <f>B7*21/100</f>
        <v>3276</v>
      </c>
      <c r="D7" s="14"/>
      <c r="E7" s="14">
        <f>B7*22/100</f>
        <v>3432</v>
      </c>
      <c r="F7" s="14"/>
      <c r="G7" s="14"/>
      <c r="H7" s="14"/>
      <c r="I7" s="14"/>
      <c r="J7" s="14"/>
    </row>
    <row r="8" spans="2:10" ht="12.75">
      <c r="B8" s="15" t="s">
        <v>31</v>
      </c>
      <c r="C8" s="14">
        <f>B7+C7</f>
        <v>18876</v>
      </c>
      <c r="D8" s="14"/>
      <c r="E8" s="14">
        <f>B7+E7</f>
        <v>19032</v>
      </c>
      <c r="F8" s="14"/>
      <c r="G8" s="14"/>
      <c r="H8" s="14"/>
      <c r="I8" s="14"/>
      <c r="J8" s="14"/>
    </row>
    <row r="9" spans="2:10" ht="12.75">
      <c r="B9" s="14"/>
      <c r="C9" s="14"/>
      <c r="D9" s="14"/>
      <c r="E9" s="14"/>
      <c r="F9" s="14"/>
      <c r="G9" s="14"/>
      <c r="H9" s="14"/>
      <c r="I9" s="14"/>
      <c r="J9" s="14">
        <v>2000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Mazzoli_S</cp:lastModifiedBy>
  <cp:lastPrinted>2013-12-10T09:06:41Z</cp:lastPrinted>
  <dcterms:created xsi:type="dcterms:W3CDTF">2012-09-24T14:10:22Z</dcterms:created>
  <dcterms:modified xsi:type="dcterms:W3CDTF">2014-02-05T11:34:54Z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0x010100B65953FB5CDB564C9FFFF5A4EBB76CB3</vt:lpwstr>
  </property>
</Properties>
</file>