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56" windowWidth="14925" windowHeight="8400" activeTab="0"/>
  </bookViews>
  <sheets>
    <sheet name="Urbanizzazioni Scuole e Municip" sheetId="1" r:id="rId1"/>
    <sheet name="Programma Municipi" sheetId="2" r:id="rId2"/>
    <sheet name="Foglio3" sheetId="3" r:id="rId3"/>
  </sheets>
  <definedNames>
    <definedName name="_xlnm.Print_Titles" localSheetId="1">'Programma Municipi'!$3:$3</definedName>
    <definedName name="_xlnm.Print_Titles" localSheetId="0">'Urbanizzazioni Scuole e Municip'!$3:$3</definedName>
  </definedNames>
  <calcPr fullCalcOnLoad="1"/>
</workbook>
</file>

<file path=xl/comments3.xml><?xml version="1.0" encoding="utf-8"?>
<comments xmlns="http://schemas.openxmlformats.org/spreadsheetml/2006/main">
  <authors>
    <author>vettori_f</author>
  </authors>
  <commentList>
    <comment ref="H6" authorId="0">
      <text>
        <r>
          <rPr>
            <b/>
            <sz val="8"/>
            <rFont val="Tahoma"/>
            <family val="0"/>
          </rPr>
          <t>vettori_f:</t>
        </r>
        <r>
          <rPr>
            <sz val="8"/>
            <rFont val="Tahoma"/>
            <family val="0"/>
          </rPr>
          <t xml:space="preserve">
DECRETO N. 767 DEL 12,08.2013</t>
        </r>
      </text>
    </comment>
    <comment ref="H14" authorId="0">
      <text>
        <r>
          <rPr>
            <b/>
            <sz val="8"/>
            <rFont val="Tahoma"/>
            <family val="0"/>
          </rPr>
          <t>vettori_f:</t>
        </r>
        <r>
          <rPr>
            <sz val="8"/>
            <rFont val="Tahoma"/>
            <family val="0"/>
          </rPr>
          <t xml:space="preserve">
DECRETO N. 217 DEL 29.03.2013</t>
        </r>
      </text>
    </comment>
    <comment ref="H30" authorId="0">
      <text>
        <r>
          <rPr>
            <b/>
            <sz val="8"/>
            <rFont val="Tahoma"/>
            <family val="0"/>
          </rPr>
          <t>vettori_f:</t>
        </r>
        <r>
          <rPr>
            <sz val="8"/>
            <rFont val="Tahoma"/>
            <family val="0"/>
          </rPr>
          <t xml:space="preserve">
DECRETO N. 248 DEL 11.04.2013</t>
        </r>
      </text>
    </comment>
    <comment ref="H31" authorId="0">
      <text>
        <r>
          <rPr>
            <b/>
            <sz val="8"/>
            <rFont val="Tahoma"/>
            <family val="0"/>
          </rPr>
          <t>vettori_f:</t>
        </r>
        <r>
          <rPr>
            <sz val="8"/>
            <rFont val="Tahoma"/>
            <family val="0"/>
          </rPr>
          <t xml:space="preserve">
DECRETO N. 247 DEL 11.04.2013</t>
        </r>
      </text>
    </comment>
    <comment ref="H39" authorId="0">
      <text>
        <r>
          <rPr>
            <b/>
            <sz val="8"/>
            <rFont val="Tahoma"/>
            <family val="0"/>
          </rPr>
          <t>vettori_f:</t>
        </r>
        <r>
          <rPr>
            <sz val="8"/>
            <rFont val="Tahoma"/>
            <family val="0"/>
          </rPr>
          <t xml:space="preserve">
DECRETO N. 754 DEL 12.08.2013</t>
        </r>
      </text>
    </comment>
    <comment ref="H56" authorId="0">
      <text>
        <r>
          <rPr>
            <b/>
            <sz val="8"/>
            <rFont val="Tahoma"/>
            <family val="0"/>
          </rPr>
          <t>vettori_f:</t>
        </r>
        <r>
          <rPr>
            <sz val="8"/>
            <rFont val="Tahoma"/>
            <family val="0"/>
          </rPr>
          <t xml:space="preserve">
DECRETO N. 653 DEL 22.07.2013</t>
        </r>
      </text>
    </comment>
    <comment ref="F29" authorId="0">
      <text>
        <r>
          <rPr>
            <b/>
            <sz val="8"/>
            <rFont val="Tahoma"/>
            <family val="0"/>
          </rPr>
          <t>vettori_f:</t>
        </r>
        <r>
          <rPr>
            <sz val="8"/>
            <rFont val="Tahoma"/>
            <family val="2"/>
          </rPr>
          <t xml:space="preserve"> CON DECRETO N. 192 DEL 21.03.2013 RIDERTERMINATO IL FINANAZIAMENTO  DAL EURO 907.000,00 A EURO 780.000,00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<sst xmlns="http://schemas.openxmlformats.org/spreadsheetml/2006/main" count="653" uniqueCount="389">
  <si>
    <t>Provincia di Modena (Comune di Finale Emilia)</t>
  </si>
  <si>
    <t>Provincia di Ferrara (Comune di Cento)</t>
  </si>
  <si>
    <t>Lotto 11 EST (Edificio Scolastico Temporaneo) e Lotto 17 PMS (Prefabbricati Modulari Scolastici)</t>
  </si>
  <si>
    <t>Lotto 18-19 EST (Edificio Scolastico Temporaneo) e  26-27 PMS (Prefabbricati Modulari Scolastici)</t>
  </si>
  <si>
    <t>Decreto n. 560 del 09/07/2013</t>
  </si>
  <si>
    <t>Decreto n. 446 del 04/06/2013</t>
  </si>
  <si>
    <t>Decreto n. 60 del 18/09/2012 e Decreto n. 767 del 12.08.2013</t>
  </si>
  <si>
    <t>Decreto n. 60 del 18/09/2012</t>
  </si>
  <si>
    <t>Decreto n. 100 del 11/02/2013</t>
  </si>
  <si>
    <t>Decreto n. 832 del 04/09/2013</t>
  </si>
  <si>
    <t>Decreto n. 411 del 28/05/2013</t>
  </si>
  <si>
    <t>Decreto n. 60 del 18/09/2012 e  Decreto n.  192 del 21/03/2013 (riduzione finanziamento)</t>
  </si>
  <si>
    <t>Decreto n. 1276 del 08/11/2013</t>
  </si>
  <si>
    <t>Decreto n. 236 del 05/04/2013</t>
  </si>
  <si>
    <t>Decreto n. 91 del 06/02/2013 e Decreto n. 703 del 31/07/2013</t>
  </si>
  <si>
    <t>Decreto n. 241 del 09/04/2013</t>
  </si>
  <si>
    <t>Decreto n. 70 del 21/09/2012</t>
  </si>
  <si>
    <t xml:space="preserve"> Decreto n. 60 del 18/09/2012</t>
  </si>
  <si>
    <t>Decreto n. 1175 del 30/10/2013</t>
  </si>
  <si>
    <t>Decreto n. 751 del 06/08/2013</t>
  </si>
  <si>
    <t>Decreto n. 1617 del 07/12/2013</t>
  </si>
  <si>
    <t>Decreto n. 446 del 04.06.2013</t>
  </si>
  <si>
    <t>Decreto n. 1108 del 23/10/2013</t>
  </si>
  <si>
    <t>Decreto n. 30 del 14/01/2014</t>
  </si>
  <si>
    <t>Decreto n. 1120 del 25/10/2013</t>
  </si>
  <si>
    <t>Decreto n. 983 del 02/10/2013</t>
  </si>
  <si>
    <t>Decreto n. 1033 del 11/10/2013</t>
  </si>
  <si>
    <t>Decreto n. 163 del 23/11/2012</t>
  </si>
  <si>
    <t>Decreto n. 256 del 15/04/2013</t>
  </si>
  <si>
    <t>Decreto n. 1096 del 22/10/2013</t>
  </si>
  <si>
    <t>Decreto n. 410 del 28/05/2013</t>
  </si>
  <si>
    <t>Decreto n. 1275 del 08/11/2013</t>
  </si>
  <si>
    <t>Decreto n. 447 del 04/06/2013</t>
  </si>
  <si>
    <t>Fondazioni  Prefabbricati Modulari Scolastici  (aggiuntivi) Scuola Primaria e Scuola dell'Infanzia XII Morelli</t>
  </si>
  <si>
    <t xml:space="preserve">Urbanizzazionie e platea di fondazione della scuola secondaria di I grado (scuola in donazione) </t>
  </si>
  <si>
    <t>Lotto 8 EMT (Edificio Municipale Temporaneo)  + Area D (Area Pubblica)</t>
  </si>
  <si>
    <t>Lotto 24 EST (Edificio Scolastico Temporaneo) e Lotto 25 PMS (Prefabbricati Modulari Scolastici)</t>
  </si>
  <si>
    <t>Decreto di assegnazione finanziamento</t>
  </si>
  <si>
    <t>Somme accreditate</t>
  </si>
  <si>
    <t>Comune</t>
  </si>
  <si>
    <t>Finanziamento</t>
  </si>
  <si>
    <t>2 EST</t>
  </si>
  <si>
    <t>7 EST</t>
  </si>
  <si>
    <t>10 EST</t>
  </si>
  <si>
    <t>12 EST</t>
  </si>
  <si>
    <t>13 EST</t>
  </si>
  <si>
    <t>14 EST</t>
  </si>
  <si>
    <t>15 EST</t>
  </si>
  <si>
    <t>16 EST</t>
  </si>
  <si>
    <t>17 EST</t>
  </si>
  <si>
    <t>20 EST</t>
  </si>
  <si>
    <t>21 EST</t>
  </si>
  <si>
    <t>26 EST</t>
  </si>
  <si>
    <t>28 EST</t>
  </si>
  <si>
    <t>Rolo</t>
  </si>
  <si>
    <t>Istruttoria Prot. n. CR.2012.0001386 del 13/08/2012</t>
  </si>
  <si>
    <t>Finanziamento concesso con Decreto n. 60 del 18/09/2012</t>
  </si>
  <si>
    <t>Istruttoria Prot. n. CR.2012.0001384 del 13/08/2012</t>
  </si>
  <si>
    <t>Istruttoria Prot. n. CR.2012.0001399 del 13/08/2012</t>
  </si>
  <si>
    <t>Camposanto</t>
  </si>
  <si>
    <t>Istruttoria Prot. n. CR.2012.0001714 del 21/08/2012</t>
  </si>
  <si>
    <t>Soliera</t>
  </si>
  <si>
    <t>25-27 EST</t>
  </si>
  <si>
    <t>Istruttoria Prot. n. CR.2012.0001396 del 13/08/2012</t>
  </si>
  <si>
    <t>Istruttoria Prot. n. CR.2012.0001398 del 13/08/2012</t>
  </si>
  <si>
    <t>Novi di Modena</t>
  </si>
  <si>
    <t>Istruttoria Prot. n. CR.2012.0001388 del 13/08/2012</t>
  </si>
  <si>
    <t>Istruttoria Prot. n. CR.2012.0001528 del 16/08/2012</t>
  </si>
  <si>
    <t>Finale Emilia</t>
  </si>
  <si>
    <t>Istruttoria Prot. n. CR.2012.0001709 del 20/08/2012</t>
  </si>
  <si>
    <t>Fabbrico</t>
  </si>
  <si>
    <t>Istruttoria Prot. n. CR.2012.0001400 del 13/08/2012</t>
  </si>
  <si>
    <t>Istruttoria Prot. n. CR.2012.0001381 del 13/08/2012</t>
  </si>
  <si>
    <t>12 PMS</t>
  </si>
  <si>
    <t>Istruttoria Prot. n. CR.2012.0001382 del 13/08/2012</t>
  </si>
  <si>
    <t>San Possidonio</t>
  </si>
  <si>
    <t>25 PMS</t>
  </si>
  <si>
    <t>Istruttoria Prot. n. CR.2012.0001387 del 13/08/2012</t>
  </si>
  <si>
    <t>Mirandola</t>
  </si>
  <si>
    <t>18 -19 EST</t>
  </si>
  <si>
    <t>Istruttoria Prot. n. CR.2012.0001708 del 20/08/2012</t>
  </si>
  <si>
    <t>Istruttoria Prot. n. CR.2012.0001707 del 20/08/2012</t>
  </si>
  <si>
    <t>Cavezzo</t>
  </si>
  <si>
    <t>Istruttoria Prot. n. CR.2012.0001713 del 21/08/2012</t>
  </si>
  <si>
    <t>Carpi</t>
  </si>
  <si>
    <t>14 PMS</t>
  </si>
  <si>
    <t>Istruttoria Prot. n. CR.2012.0001881 del 23/08/2012</t>
  </si>
  <si>
    <t>Istruttoria Prot. n. CR.2012.0001882 del 23/08/2012</t>
  </si>
  <si>
    <t>Medolla</t>
  </si>
  <si>
    <t>24 PMS</t>
  </si>
  <si>
    <t>Istruttoria Prot. n. CR.2012.0001986 del 27/08/2012</t>
  </si>
  <si>
    <t>21 PMS</t>
  </si>
  <si>
    <t>Istruttoria Prot. n. CR.2012.0002262 del 04/09/2012</t>
  </si>
  <si>
    <t>22 - 23 EST</t>
  </si>
  <si>
    <t>Istruttoria Prot. n. CR.2012.0002263 del 04/09/2012</t>
  </si>
  <si>
    <t>San Prospero</t>
  </si>
  <si>
    <t>22 PMS</t>
  </si>
  <si>
    <t>Istruttoria Prot. n. CR.2012.0002341 del 05/09/2012</t>
  </si>
  <si>
    <t>23 PMS</t>
  </si>
  <si>
    <t>Istruttoria Prot. n. CR.2012.0002570 del 10/09/2012</t>
  </si>
  <si>
    <t>Guastalla</t>
  </si>
  <si>
    <t>29 PMS</t>
  </si>
  <si>
    <t>Istruttoria Prot. n. CR.2012.0001987 del 27/08/2012</t>
  </si>
  <si>
    <t>Crevalcore</t>
  </si>
  <si>
    <t>9-10-11 PMS</t>
  </si>
  <si>
    <t>Istruttoria Prot. n. CR.2012.0003145 del 14/09/2012</t>
  </si>
  <si>
    <t>Sant'Agostino</t>
  </si>
  <si>
    <t>Istruttoria Prot. n. CR.2012.0002077 del 29/08/2012</t>
  </si>
  <si>
    <t>Finanziamento concesso con
 Decreto n. 60 del 18/09/2012</t>
  </si>
  <si>
    <t>Istruttoria Prot. n. CR.2012.0003093 del 14/09/2012</t>
  </si>
  <si>
    <t>4 PMS</t>
  </si>
  <si>
    <t>7 PMS</t>
  </si>
  <si>
    <t>18 PMS</t>
  </si>
  <si>
    <t>26 PMS</t>
  </si>
  <si>
    <t>27 PMS</t>
  </si>
  <si>
    <t>28 PMS</t>
  </si>
  <si>
    <t>Lotto</t>
  </si>
  <si>
    <t>Istruttoria</t>
  </si>
  <si>
    <t>Decreto</t>
  </si>
  <si>
    <t>N. ord.</t>
  </si>
  <si>
    <t>Bondeno</t>
  </si>
  <si>
    <t>Mirabello</t>
  </si>
  <si>
    <t>Poggio Renatico</t>
  </si>
  <si>
    <t>San Giovanni in P.</t>
  </si>
  <si>
    <t>Concordia s/S</t>
  </si>
  <si>
    <t>San Felice sul P.</t>
  </si>
  <si>
    <t>4  EST</t>
  </si>
  <si>
    <t>5  EST</t>
  </si>
  <si>
    <t>6  EST</t>
  </si>
  <si>
    <t>Reggiolo</t>
  </si>
  <si>
    <t>Pieve di cento</t>
  </si>
  <si>
    <t>8  EST</t>
  </si>
  <si>
    <t>9  EST</t>
  </si>
  <si>
    <t>Galliera</t>
  </si>
  <si>
    <t>Castelfranco E.</t>
  </si>
  <si>
    <t>19-20 PMS</t>
  </si>
  <si>
    <t>Istruttoria Prot. n. CR.2012.0002429 del 06/09/2012</t>
  </si>
  <si>
    <t>Finanziamento concesso con Decreto n. 70 del 21/09/2012</t>
  </si>
  <si>
    <t>1  PMS</t>
  </si>
  <si>
    <t>2  PMS</t>
  </si>
  <si>
    <t>3  PMS</t>
  </si>
  <si>
    <t>5  PMS</t>
  </si>
  <si>
    <t>6  PMS</t>
  </si>
  <si>
    <t>8  PMS</t>
  </si>
  <si>
    <t>13  PMS</t>
  </si>
  <si>
    <t>15  PMS</t>
  </si>
  <si>
    <t>16  PMS</t>
  </si>
  <si>
    <t>17  PMS</t>
  </si>
  <si>
    <t>Ferrara</t>
  </si>
  <si>
    <t>Cento</t>
  </si>
  <si>
    <t>Budrio</t>
  </si>
  <si>
    <t>MIrandola</t>
  </si>
  <si>
    <t>Bomporto</t>
  </si>
  <si>
    <t>Istruttoria Prot. n. CR.2013.0002561 del 04/02/2013</t>
  </si>
  <si>
    <t>Istruttoria Prot. n. CR.2012.0007979 del 04/12/2012</t>
  </si>
  <si>
    <t>Finanziamento concesso con Decreto n. 100 del 11/02/2013</t>
  </si>
  <si>
    <t>Urbanizzazioni per nuova scuola e nuova palestra (donanzioni)</t>
  </si>
  <si>
    <t>Platea di fondazione della scuola secondaria di I grado (donazioni)</t>
  </si>
  <si>
    <t xml:space="preserve">Platea di fondazione della scuola elementare di San Carlo (donazioni) </t>
  </si>
  <si>
    <t>Vigarano Mainarda</t>
  </si>
  <si>
    <t>Istruttoria Prot. n. CR.2012.0009340 del 19/12/2012</t>
  </si>
  <si>
    <t>Castelfranco Emilia</t>
  </si>
  <si>
    <t>Istruttoria Prot. n. CR.2012.0007500 del 28/11/2012</t>
  </si>
  <si>
    <t>Istruttoria Prot. n. CR.2012.0007497 del 28/11/2012</t>
  </si>
  <si>
    <t>Istruttoria Prot. n. CR.2012.0007502 del 28/11/2012</t>
  </si>
  <si>
    <t>Istruttoria Prot. n. CR.2013.0007069 del 04/04/2013</t>
  </si>
  <si>
    <t>Finanziamento concesso con Decreto n. 236 del 05/04/2013</t>
  </si>
  <si>
    <t>14 bis  PMS</t>
  </si>
  <si>
    <t>Istruttoria Prot. n. CR.2013.0007256 del 05/04/2013</t>
  </si>
  <si>
    <t>Finanziamento concesso con Decreto n. 241 del 09/04/2013</t>
  </si>
  <si>
    <t>In attesa istruttoria Fintecna</t>
  </si>
  <si>
    <t>Istruttoria Prot. n. CR.2013.0007057 del 04/04/2013</t>
  </si>
  <si>
    <t>Istruttoria Prot. n. CR.2013.0008214 del 18/04/2013</t>
  </si>
  <si>
    <t>1 PST</t>
  </si>
  <si>
    <t>2 PST</t>
  </si>
  <si>
    <t>3 PST</t>
  </si>
  <si>
    <t>4 PST</t>
  </si>
  <si>
    <t>Istruttoria Prot. n. CR.2013.0008213 del 18/04/2013</t>
  </si>
  <si>
    <t>5 PST</t>
  </si>
  <si>
    <t>Istruttoria Prot. n. CR.2013.0008591 del 24/04/2013</t>
  </si>
  <si>
    <t>6 PST</t>
  </si>
  <si>
    <t>7 PST</t>
  </si>
  <si>
    <t>8 PST</t>
  </si>
  <si>
    <t>9 PST</t>
  </si>
  <si>
    <t>10 PST</t>
  </si>
  <si>
    <t>Pieve di Cento</t>
  </si>
  <si>
    <t>11 PST</t>
  </si>
  <si>
    <t>Istruttoria Prot. n. CR.2013.0005206 del 13/03/2013</t>
  </si>
  <si>
    <t>12 PST</t>
  </si>
  <si>
    <t xml:space="preserve">Carpi </t>
  </si>
  <si>
    <t>13 PST</t>
  </si>
  <si>
    <t>Istruttoria Prot. n. CR.2013.0007957 del 16/04/2013</t>
  </si>
  <si>
    <t>14 PST</t>
  </si>
  <si>
    <t>Istruttoria Prot. n. CR.2013.0007961 del 16/04/2013</t>
  </si>
  <si>
    <t>15 PST</t>
  </si>
  <si>
    <t>16 PST</t>
  </si>
  <si>
    <t>Istruttoria Prot. n. CR.2013.0007956 del 16/04/2013</t>
  </si>
  <si>
    <t xml:space="preserve">Finale Emilia </t>
  </si>
  <si>
    <t>17 PST</t>
  </si>
  <si>
    <t>18 PST</t>
  </si>
  <si>
    <t>Istruttoria Prot. n. CR.2013.0007950 del 16/04/2013</t>
  </si>
  <si>
    <t>19 PST</t>
  </si>
  <si>
    <t>20 PST</t>
  </si>
  <si>
    <t>Istruttoria Prot. n. CR.2013.0008211 del 18/04/2013</t>
  </si>
  <si>
    <t>22 PST</t>
  </si>
  <si>
    <t>Istruttoria Prot. n. CR.2013.0007954 del 16/04/2013</t>
  </si>
  <si>
    <t>23 PST</t>
  </si>
  <si>
    <t>Istruttoria Prot. n. CR.2013.0007964 del 16/04/2013</t>
  </si>
  <si>
    <t>24 PST</t>
  </si>
  <si>
    <t>Istruttoria Prot. n. CR.2013.0008212 del 18/04/2013</t>
  </si>
  <si>
    <t>Istruttoria Prot. n. CR.2013.0008593 del 24/04/2013</t>
  </si>
  <si>
    <t>Istruttoria Prot. n. CR.2013.0008587 del 24/04/2013</t>
  </si>
  <si>
    <t xml:space="preserve">Crevalcore </t>
  </si>
  <si>
    <t>3 EST                   (1 EMT)</t>
  </si>
  <si>
    <t>S. Giovanni in P.</t>
  </si>
  <si>
    <t xml:space="preserve">Mirandola </t>
  </si>
  <si>
    <t xml:space="preserve">Cento </t>
  </si>
  <si>
    <t>Cento  (Provincia)</t>
  </si>
  <si>
    <t>Fondazioni PMS realizzate diretamente dalla Provincia di FE</t>
  </si>
  <si>
    <t>Finale E. (Provincia)</t>
  </si>
  <si>
    <t>Fondazioni nuova palestra  (donazioni)</t>
  </si>
  <si>
    <t>Sommano</t>
  </si>
  <si>
    <t>Restano</t>
  </si>
  <si>
    <t>Intervento realizzato dalla Provincia di MO</t>
  </si>
  <si>
    <t>Da istruire (importo presunto)</t>
  </si>
  <si>
    <t>Istruttoria Prot. n. CR.2013.0007960 del 16/04/2013</t>
  </si>
  <si>
    <t>Istruttoria Prot. n. CR.2013.0009857 del 16/05/2013</t>
  </si>
  <si>
    <t>Finanziamento concesso con Decreto n. 411 del 28/05/2013</t>
  </si>
  <si>
    <t xml:space="preserve">Cento  </t>
  </si>
  <si>
    <t>Urbanizzazioni e fondazioni per nuova Scuola Materna Casumaro (donata)</t>
  </si>
  <si>
    <t>1 EST</t>
  </si>
  <si>
    <t>Importo  sconosciuto</t>
  </si>
  <si>
    <t>11 EST e 17 PMS</t>
  </si>
  <si>
    <t>18-19 EST e  26-27 PMS</t>
  </si>
  <si>
    <t>24 EST e 25 PMS</t>
  </si>
  <si>
    <t>21  PST e 23 EST</t>
  </si>
  <si>
    <t>Lo Mazzo</t>
  </si>
  <si>
    <t>Finanziamento concesso con Decreto n. 447 del 04.05.2013</t>
  </si>
  <si>
    <t>Economia</t>
  </si>
  <si>
    <t>Istruttoria Prot. n. CR.2013.0011156 del 05/06/2013</t>
  </si>
  <si>
    <t>Istruttoria Prot. n. CR.2013.0011159 del 05/06/2013</t>
  </si>
  <si>
    <t>QE Finale</t>
  </si>
  <si>
    <t xml:space="preserve">Totale accrediti </t>
  </si>
  <si>
    <t xml:space="preserve">Castelfranco E. - Lotto 14 PST </t>
  </si>
  <si>
    <t>Note</t>
  </si>
  <si>
    <t>Riderterminato finanaziamento con Decr. 192 del 21.03.13 da 907.000,00 a 780.000,00</t>
  </si>
  <si>
    <t>Somma impegnata (ord. n. 68 del 07/06/13)</t>
  </si>
  <si>
    <t>Urbanizzazioni e fondazioni per PMS nuova Scuola Materna Dodici Morelli (donata)</t>
  </si>
  <si>
    <t>Urbanizzazioni e fondazioni per PMS nuova Scuola Primaria Dodici Morelli (donata)</t>
  </si>
  <si>
    <t>Urbanizzazioni e fondazioni per PMS Scuola Materna Casumaro (donata)</t>
  </si>
  <si>
    <t>Urbanizzazioni e fondazioni per nuova Scuola Materna Alberone (donata)</t>
  </si>
  <si>
    <t>Istruttoria Prot. n. CR.2013.0012001 del 13/06/2013</t>
  </si>
  <si>
    <t>Istruttoria Prot. n. CR.2013.0012500 del  18/06/2013</t>
  </si>
  <si>
    <t>Istruttoria Prot. n.  CR.2013. 0012499 del  18/06/2013</t>
  </si>
  <si>
    <t>Istruttoria Prot. n. CR.2013.0011161 del 05/06/2013</t>
  </si>
  <si>
    <t>Istruttoria Prot. n. CR.2013.0012847 del  24/06/2013</t>
  </si>
  <si>
    <t>Istruttoria Prot. n. CR.2013.0013429 del 01/07/2013/2013</t>
  </si>
  <si>
    <t>Finanziamento concesso con Decreto n. 560 del 09/07/2013</t>
  </si>
  <si>
    <t>Finanziamento concesso con Decreto n. 447 del 04/05/2013</t>
  </si>
  <si>
    <t>Istruttoria Prot. n. CR.2013.0016535 del 01/08/2013</t>
  </si>
  <si>
    <t>Finanziamento concesso con Decreto n. 751 del 06/08/2013</t>
  </si>
  <si>
    <t>Finanziamento di Euro 18.182,55 concesso con Decreto n. 60 del 18/09/2012. Finanziamento integrativo di Euro 65,04 concesso  con Decreto n. 767 del 12.08.2013</t>
  </si>
  <si>
    <t>Finanziamento concesso con Decreto n. 91 del 06/02/2013 e modificato con Decreto n. 703 del 31/07/2013</t>
  </si>
  <si>
    <t xml:space="preserve">Borsari: INTERVENTO ANNULLATO </t>
  </si>
  <si>
    <t>2 EPT (1 ) - PST</t>
  </si>
  <si>
    <t>3 EPT (1) - PST</t>
  </si>
  <si>
    <t>Istruttoria Prot. n. CR.2013.0018856 del 02/09/2013</t>
  </si>
  <si>
    <t>3 EPT (2) - PST</t>
  </si>
  <si>
    <t>4 EPT (2) - EST</t>
  </si>
  <si>
    <t>NO SPESE  (Borsari)</t>
  </si>
  <si>
    <t>1 EPT (2) - Laboratori Scolastici Polivalenti - Fondazione Aula Magna</t>
  </si>
  <si>
    <t>EPT (3) - EST (Ampliamento e ristrutturazione Dante Alighieri)</t>
  </si>
  <si>
    <t>1  EPT (1 ) - EST</t>
  </si>
  <si>
    <t xml:space="preserve">Rilocalizzato (ex Lotto 24 PST). Già finanziato  come Lotto 24 PST </t>
  </si>
  <si>
    <t>Finanziamento concesso con Decreto n. 832 del 04/09/2013</t>
  </si>
  <si>
    <t>Percentuale</t>
  </si>
  <si>
    <t>Lotto 1  EST (Edificio Scolastico Temporaneo)</t>
  </si>
  <si>
    <t>Lotto 4  EST (Edificio Scolastico Temporaneo)</t>
  </si>
  <si>
    <t>Lotto 5   EST (Edificio Scolastico Temporaneo)</t>
  </si>
  <si>
    <t>Lotto 7  EST (Edificio Scolastico Temporaneo)</t>
  </si>
  <si>
    <t>Lotto 10 EST (Edificio Scolastico Temporaneo)</t>
  </si>
  <si>
    <t>Lotto 12 EST (Edificio Scolastico Temporaneo)</t>
  </si>
  <si>
    <t>Lotto 13 EST (Edificio Scolastico Temporaneo)</t>
  </si>
  <si>
    <t>Lotto 14 EST (Edificio Scolastico Temporaneo)</t>
  </si>
  <si>
    <t>Lotto 15 EST (Edificio Scolastico Temporaneo)</t>
  </si>
  <si>
    <t>Lotto 16 EST (Edificio Scolastico Temporaneo)</t>
  </si>
  <si>
    <t>Lotto 17 EST (Edificio Scolastico Temporaneo)</t>
  </si>
  <si>
    <t>Lotto 18 -19 EST (Edificio Scolastico Temporaneo)</t>
  </si>
  <si>
    <t>Lotto 20 EST (Edificio Scolastico Temporaneo)</t>
  </si>
  <si>
    <t>Lotto 21 EST (Edificio Scolastico Temporaneo)</t>
  </si>
  <si>
    <t>Lotto 22 - 23 EST (Edificio Scolastico Temporaneo)</t>
  </si>
  <si>
    <t>Lotto 25-27 EST (Edificio Scolastico Temporaneo)</t>
  </si>
  <si>
    <t>Lotto 26 EST (Edificio Scolastico Temporaneo)</t>
  </si>
  <si>
    <t>Lotto 28 EST (Edificio Scolastico Temporaneo)</t>
  </si>
  <si>
    <t>Lotto 4 PMS (Prefabbricati Modulari Scolastici)</t>
  </si>
  <si>
    <t>Lotto 7 PMS (Prefabbricati Modulari Scolastici)</t>
  </si>
  <si>
    <t>Lotto 8  PMS (Prefabbricati Modulari Scolastici)</t>
  </si>
  <si>
    <t>Lotto 9-10-11 PMS (Prefabbricati Modulari Scolastici)</t>
  </si>
  <si>
    <t>Lotto 12 PMS (Prefabbricati Modulari Scolastici)</t>
  </si>
  <si>
    <t>Lotto 14 PMS (Prefabbricati Modulari Scolastici)</t>
  </si>
  <si>
    <t>Lotto 14 bis  PMS (Prefabbricati Modulari Scolastici)</t>
  </si>
  <si>
    <t>Lotto 15  PMS (Prefabbricati Modulari Scolastici)</t>
  </si>
  <si>
    <t>Lotto 18 PMS (Prefabbricati Modulari Scolastici)</t>
  </si>
  <si>
    <t>Lotto 19-20 PMS (Prefabbricati Modulari Scolastici)</t>
  </si>
  <si>
    <t>Lotto 21 PMS (Prefabbricati Modulari Scolastici)</t>
  </si>
  <si>
    <t>Lotto 22 PMS (Prefabbricati Modulari Scolastici)</t>
  </si>
  <si>
    <t>Lotto 23 PMS (Prefabbricati Modulari Scolastici)</t>
  </si>
  <si>
    <t>Lotto 24 PMS (Prefabbricati Modulari Scolastici)</t>
  </si>
  <si>
    <t>Lotto 29 PMS (Prefabbricati Modulari Scolastici)</t>
  </si>
  <si>
    <t>Lotto 1  PST (Palestra Scolastica Temporanea)</t>
  </si>
  <si>
    <t>Lotto 2 PST (Palestra Scolastica Temporanea)</t>
  </si>
  <si>
    <t>Lotto 4 PST (Palestra Scolastica Temporanea)</t>
  </si>
  <si>
    <t>Lotto 5 PST (Palestra Scolastica Temporanea)</t>
  </si>
  <si>
    <t>Lotto 6 PST (Palestra Scolastica Temporanea) e Lotto 7 EST (Edificio Scolastico Temporaneo)</t>
  </si>
  <si>
    <t>Lotto 9 PST (Palestra Scolastica Temporanea)</t>
  </si>
  <si>
    <t>Lotto 11 PST (Palestra Scolastica Temporanea)</t>
  </si>
  <si>
    <t>Lotto 13 PST (Palestra Scolastica Temporanea)</t>
  </si>
  <si>
    <t>Lotto 14 PST (Palestra Scolastica Temporanea)</t>
  </si>
  <si>
    <t>Lotto 15 PST (Palestra Scolastica Temporanea)</t>
  </si>
  <si>
    <t>Lotto 16 PST (Palestra Scolastica Temporanea)</t>
  </si>
  <si>
    <t>Lotto 17 PST (Palestra Scolastica Temporanea)</t>
  </si>
  <si>
    <t>Lotto 16 PST (Palestra Scolastica Temporanea) e Lotto 28 EST (Edificio Scolastico Temporaneo)</t>
  </si>
  <si>
    <t>Lotto 18 PST (Palestra Scolastica Temporanea)</t>
  </si>
  <si>
    <t>Lotto 20  PST (Palestra Scolastica Temporanea)</t>
  </si>
  <si>
    <t>Lotto 21 PST (Palestra Scolastica Temporanea) e Lotto 23 EST (Edificio Scolastico Temporaneo)</t>
  </si>
  <si>
    <t>Lotto 21  PST (Palestra Scolastica Temporanea) e Lotto 22-23 EST (Edificio Scolastico Temporaneo)</t>
  </si>
  <si>
    <t>Lotto 21  PST (Palestra Scolastica Temporanea) e 22-23 EST (Edificio Scolastico Temporaneo)</t>
  </si>
  <si>
    <t>Lotto 22 PST (Palestra Scolastica Temporanea)</t>
  </si>
  <si>
    <t>Lotto 23 PST (Palestra Scolastica Temporanea)</t>
  </si>
  <si>
    <t>Lotto 24 PST (Palestra Scolastica Temporanea)</t>
  </si>
  <si>
    <t>Platea di fondazione della scuola elementare di San Carlo  (scuola in donazione)</t>
  </si>
  <si>
    <t>Urbanizzazioni per nuova scuola e nuova palestra (scuola e palestra in donazione)</t>
  </si>
  <si>
    <t xml:space="preserve">Urbanizzazioni e fondazioni per Prefabbricati Modulari Scolastici (in donazione) Scuola Materna Casumaro </t>
  </si>
  <si>
    <t xml:space="preserve">Urbanizzazioni e fondazioni per Prefabbricati Modulari Scolastici (in donazione) Scuola Materna XII Morelli </t>
  </si>
  <si>
    <t xml:space="preserve">Urbanizzazioni e fondazioni per Prefabbricati Modulari Scolastici (in donazione) Scuola Primaria XII Morelli </t>
  </si>
  <si>
    <t>Urbanizzazioni e fondazioni per nuova Scuola Materna Casumaro (scuola in donazione)</t>
  </si>
  <si>
    <t>Urbanizzazioni e fondazioni per nuova Scuola Materna Alberone (scuola in donazione)</t>
  </si>
  <si>
    <t>Fondazioni nuova Palestra (palestra in donazione)</t>
  </si>
  <si>
    <t xml:space="preserve">Ente attuatore </t>
  </si>
  <si>
    <t>Comune di Bondeno</t>
  </si>
  <si>
    <t>Comune di Poggio Renatico</t>
  </si>
  <si>
    <t>Comune di Rolo</t>
  </si>
  <si>
    <t>Comune di Fabbrico</t>
  </si>
  <si>
    <t>Comune di San Giovanni in P.</t>
  </si>
  <si>
    <t>Comune di Cavezzo</t>
  </si>
  <si>
    <t>Comune di Camposanto</t>
  </si>
  <si>
    <t>Comune di Castelfranco Emilia</t>
  </si>
  <si>
    <t>Comune di Finale Emilia</t>
  </si>
  <si>
    <t>Comune di Mirandola</t>
  </si>
  <si>
    <t xml:space="preserve">Comune di Mirandola </t>
  </si>
  <si>
    <t>Comune di Novi di Modena</t>
  </si>
  <si>
    <t>Comune di San Felice sul P.</t>
  </si>
  <si>
    <t>Comune di San Possidonio</t>
  </si>
  <si>
    <t>Comune di Soliera</t>
  </si>
  <si>
    <t>Comune di Concordia s/S</t>
  </si>
  <si>
    <t>Comune di Vigarano Mainarda</t>
  </si>
  <si>
    <t>Comune di Crevalcore</t>
  </si>
  <si>
    <t xml:space="preserve">Comune di Crevalcore </t>
  </si>
  <si>
    <t>Comune di Carpi</t>
  </si>
  <si>
    <t>Comune di Bomporto</t>
  </si>
  <si>
    <t>Comune di San Prospero</t>
  </si>
  <si>
    <t>Comune di Medolla</t>
  </si>
  <si>
    <t>Comune di Guastalla</t>
  </si>
  <si>
    <t>Comune di Sant'Agostino</t>
  </si>
  <si>
    <t xml:space="preserve">Comune di Cento  </t>
  </si>
  <si>
    <t xml:space="preserve">Comune di Cento </t>
  </si>
  <si>
    <t>Comune di Cento</t>
  </si>
  <si>
    <t>Comune di Galliera</t>
  </si>
  <si>
    <t>Comune di Pieve di Cento</t>
  </si>
  <si>
    <t xml:space="preserve">Comune di Carpi </t>
  </si>
  <si>
    <t xml:space="preserve">Comune di Finale Emilia </t>
  </si>
  <si>
    <t>Finanziamento assegnato</t>
  </si>
  <si>
    <t>PROGRAMMA OPERATIVO SCUOLE - URBANIZZAZIONI (Prospetto aggiornato al 27-01-2014)</t>
  </si>
  <si>
    <t xml:space="preserve">Lotto 1 EMT (Edificio Municipale Temporaneo) </t>
  </si>
  <si>
    <t xml:space="preserve">Lotto 2 EMT (Edificio Municipale Temporaneo) </t>
  </si>
  <si>
    <t xml:space="preserve">Lotto 3 EMT (Edificio Municipale Temporaneo) </t>
  </si>
  <si>
    <t xml:space="preserve">Lotto 4 EMT (Edificio Municipale Temporaneo) </t>
  </si>
  <si>
    <t xml:space="preserve">Lotto 7 EMT (Edificio Municipale Temporaneo) </t>
  </si>
  <si>
    <t xml:space="preserve">Lotto 8 EMT (Edificio Municipale Temporaneo) </t>
  </si>
  <si>
    <t xml:space="preserve">Lotto 9 EMT (Edificio Municipale Temporaneo) </t>
  </si>
  <si>
    <t>PROGRAMMA OPERATIVO MUNICIPI - URBANIZZAZIONI (Prospetto aggiornato al 27-01-2014)</t>
  </si>
  <si>
    <t>Lotto 4 PMM (Prefabbricato Modulare Municipale)</t>
  </si>
  <si>
    <t>Lotto 3 PMM (Prefabbricato Modulare Municipale)</t>
  </si>
  <si>
    <t xml:space="preserve">Lotto 3  EST (Edificio Scolastico Temporaneo) </t>
  </si>
  <si>
    <t>Comune di Nonantola</t>
  </si>
  <si>
    <t>Lotto 1 PMM (Prefabbricato Modulare Municipale)</t>
  </si>
  <si>
    <t>Comune di San Felice sul Panaro</t>
  </si>
  <si>
    <t xml:space="preserve">Comune di San Felice sul Panaro </t>
  </si>
  <si>
    <t>Comune di San Giovanni in Persiceto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</si>
</sst>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justify" vertical="center" wrapText="1"/>
    </xf>
    <xf numFmtId="0" fontId="0" fillId="0" borderId="10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6" fillId="0" borderId="12" xfId="0" applyFont="1" applyBorder="1" applyAlignment="1">
      <alignment/>
    </xf>
    <xf numFmtId="0" fontId="15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7" fillId="0" borderId="10" xfId="0" applyFont="1" applyFill="1" applyBorder="1" applyAlignment="1">
      <alignment/>
    </xf>
    <xf numFmtId="4" fontId="0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ont="1" applyFill="1" applyBorder="1" applyAlignment="1">
      <alignment horizontal="left" vertical="center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0" fillId="0" borderId="12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8" fillId="33" borderId="1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0" borderId="14" xfId="0" applyFont="1" applyBorder="1" applyAlignment="1">
      <alignment horizontal="center"/>
    </xf>
    <xf numFmtId="10" fontId="1" fillId="0" borderId="20" xfId="0" applyNumberFormat="1" applyFont="1" applyBorder="1" applyAlignment="1">
      <alignment horizontal="center" vertical="top" wrapText="1"/>
    </xf>
    <xf numFmtId="10" fontId="0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10" fontId="8" fillId="33" borderId="10" xfId="0" applyNumberFormat="1" applyFont="1" applyFill="1" applyBorder="1" applyAlignment="1">
      <alignment horizontal="right" vertical="center"/>
    </xf>
    <xf numFmtId="10" fontId="0" fillId="33" borderId="10" xfId="0" applyNumberFormat="1" applyFont="1" applyFill="1" applyBorder="1" applyAlignment="1">
      <alignment horizontal="right" vertical="center"/>
    </xf>
    <xf numFmtId="10" fontId="8" fillId="33" borderId="13" xfId="0" applyNumberFormat="1" applyFont="1" applyFill="1" applyBorder="1" applyAlignment="1">
      <alignment horizontal="center" vertical="center"/>
    </xf>
    <xf numFmtId="10" fontId="8" fillId="33" borderId="12" xfId="0" applyNumberFormat="1" applyFont="1" applyFill="1" applyBorder="1" applyAlignment="1">
      <alignment horizontal="center" vertical="center"/>
    </xf>
    <xf numFmtId="10" fontId="8" fillId="0" borderId="13" xfId="0" applyNumberFormat="1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center" vertical="center"/>
    </xf>
    <xf numFmtId="10" fontId="0" fillId="0" borderId="13" xfId="0" applyNumberFormat="1" applyFont="1" applyBorder="1" applyAlignment="1">
      <alignment horizontal="center" vertical="center"/>
    </xf>
    <xf numFmtId="10" fontId="0" fillId="0" borderId="12" xfId="0" applyNumberFormat="1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right" vertical="center"/>
    </xf>
    <xf numFmtId="10" fontId="0" fillId="0" borderId="1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0" xfId="0" applyNumberFormat="1" applyFont="1" applyBorder="1" applyAlignment="1">
      <alignment vertical="center"/>
    </xf>
    <xf numFmtId="10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14" fillId="0" borderId="12" xfId="0" applyNumberFormat="1" applyFont="1" applyFill="1" applyBorder="1" applyAlignment="1">
      <alignment horizontal="left" vertical="center" wrapText="1"/>
    </xf>
    <xf numFmtId="4" fontId="14" fillId="0" borderId="12" xfId="0" applyNumberFormat="1" applyFont="1" applyFill="1" applyBorder="1" applyAlignment="1">
      <alignment horizontal="right" vertical="center" wrapText="1"/>
    </xf>
    <xf numFmtId="4" fontId="14" fillId="0" borderId="12" xfId="0" applyNumberFormat="1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justify" vertical="center" wrapText="1"/>
    </xf>
    <xf numFmtId="4" fontId="14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justify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14" fillId="0" borderId="12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justify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justify" vertical="center" wrapText="1"/>
    </xf>
    <xf numFmtId="4" fontId="3" fillId="0" borderId="21" xfId="0" applyNumberFormat="1" applyFont="1" applyFill="1" applyBorder="1" applyAlignment="1">
      <alignment vertical="center" wrapText="1"/>
    </xf>
    <xf numFmtId="0" fontId="14" fillId="0" borderId="22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4" fontId="8" fillId="33" borderId="10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justify" vertical="center" wrapText="1"/>
    </xf>
    <xf numFmtId="4" fontId="8" fillId="33" borderId="13" xfId="0" applyNumberFormat="1" applyFont="1" applyFill="1" applyBorder="1" applyAlignment="1">
      <alignment horizontal="right" vertical="center"/>
    </xf>
    <xf numFmtId="4" fontId="8" fillId="33" borderId="12" xfId="0" applyNumberFormat="1" applyFont="1" applyFill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="75" zoomScaleNormal="75" zoomScalePageLayoutView="0" workbookViewId="0" topLeftCell="A1">
      <selection activeCell="H3" sqref="H3"/>
    </sheetView>
  </sheetViews>
  <sheetFormatPr defaultColWidth="9.140625" defaultRowHeight="12.75"/>
  <cols>
    <col min="1" max="1" width="8.7109375" style="6" customWidth="1"/>
    <col min="2" max="2" width="22.7109375" style="1" customWidth="1"/>
    <col min="3" max="3" width="43.7109375" style="14" customWidth="1"/>
    <col min="4" max="4" width="18.7109375" style="3" customWidth="1"/>
    <col min="5" max="5" width="25.7109375" style="114" customWidth="1"/>
    <col min="6" max="6" width="15.7109375" style="115" customWidth="1"/>
    <col min="7" max="22" width="9.140625" style="32" customWidth="1"/>
  </cols>
  <sheetData>
    <row r="1" spans="1:3" ht="18">
      <c r="A1" s="31" t="s">
        <v>372</v>
      </c>
      <c r="B1" s="31"/>
      <c r="C1" s="31"/>
    </row>
    <row r="2" ht="13.5" thickBot="1"/>
    <row r="3" spans="1:22" s="2" customFormat="1" ht="53.25" customHeight="1" thickBot="1">
      <c r="A3" s="137" t="s">
        <v>119</v>
      </c>
      <c r="B3" s="138" t="s">
        <v>338</v>
      </c>
      <c r="C3" s="138" t="s">
        <v>116</v>
      </c>
      <c r="D3" s="139" t="s">
        <v>371</v>
      </c>
      <c r="E3" s="138" t="s">
        <v>37</v>
      </c>
      <c r="F3" s="138" t="s">
        <v>38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6" ht="25.5">
      <c r="A4" s="118">
        <v>1</v>
      </c>
      <c r="B4" s="131" t="s">
        <v>339</v>
      </c>
      <c r="C4" s="158" t="s">
        <v>276</v>
      </c>
      <c r="D4" s="132">
        <v>50327.6</v>
      </c>
      <c r="E4" s="133" t="s">
        <v>4</v>
      </c>
      <c r="F4" s="121">
        <v>49749.56</v>
      </c>
    </row>
    <row r="5" spans="1:22" s="17" customFormat="1" ht="25.5">
      <c r="A5" s="118">
        <v>2</v>
      </c>
      <c r="B5" s="130" t="s">
        <v>340</v>
      </c>
      <c r="C5" s="129" t="s">
        <v>383</v>
      </c>
      <c r="D5" s="121">
        <v>226607</v>
      </c>
      <c r="E5" s="133" t="s">
        <v>5</v>
      </c>
      <c r="F5" s="121">
        <v>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6" ht="38.25">
      <c r="A6" s="118">
        <v>3</v>
      </c>
      <c r="B6" s="130" t="s">
        <v>341</v>
      </c>
      <c r="C6" s="129" t="s">
        <v>277</v>
      </c>
      <c r="D6" s="121">
        <v>18247.59</v>
      </c>
      <c r="E6" s="133" t="s">
        <v>6</v>
      </c>
      <c r="F6" s="121">
        <v>18247.59</v>
      </c>
    </row>
    <row r="7" spans="1:6" ht="14.25">
      <c r="A7" s="118">
        <v>4</v>
      </c>
      <c r="B7" s="130" t="s">
        <v>341</v>
      </c>
      <c r="C7" s="129" t="s">
        <v>278</v>
      </c>
      <c r="D7" s="121">
        <v>167578</v>
      </c>
      <c r="E7" s="133" t="s">
        <v>7</v>
      </c>
      <c r="F7" s="121">
        <v>126559.97</v>
      </c>
    </row>
    <row r="8" spans="1:6" ht="14.25">
      <c r="A8" s="118">
        <v>5</v>
      </c>
      <c r="B8" s="130" t="s">
        <v>342</v>
      </c>
      <c r="C8" s="129" t="s">
        <v>279</v>
      </c>
      <c r="D8" s="121">
        <v>52076.38</v>
      </c>
      <c r="E8" s="133" t="s">
        <v>7</v>
      </c>
      <c r="F8" s="121">
        <v>52076.38</v>
      </c>
    </row>
    <row r="9" spans="1:6" ht="25.5">
      <c r="A9" s="118">
        <v>6</v>
      </c>
      <c r="B9" s="130" t="s">
        <v>343</v>
      </c>
      <c r="C9" s="129" t="s">
        <v>280</v>
      </c>
      <c r="D9" s="121">
        <v>297063.49</v>
      </c>
      <c r="E9" s="133" t="s">
        <v>7</v>
      </c>
      <c r="F9" s="121">
        <v>201630.05</v>
      </c>
    </row>
    <row r="10" spans="1:6" ht="25.5">
      <c r="A10" s="118">
        <v>7</v>
      </c>
      <c r="B10" s="130" t="s">
        <v>344</v>
      </c>
      <c r="C10" s="129" t="s">
        <v>2</v>
      </c>
      <c r="D10" s="121">
        <v>920022</v>
      </c>
      <c r="E10" s="133" t="s">
        <v>7</v>
      </c>
      <c r="F10" s="121">
        <v>828019.8</v>
      </c>
    </row>
    <row r="11" spans="1:6" ht="25.5">
      <c r="A11" s="118">
        <v>8</v>
      </c>
      <c r="B11" s="130" t="s">
        <v>345</v>
      </c>
      <c r="C11" s="129" t="s">
        <v>281</v>
      </c>
      <c r="D11" s="121">
        <v>283628.68</v>
      </c>
      <c r="E11" s="133" t="s">
        <v>7</v>
      </c>
      <c r="F11" s="121">
        <v>234691.63</v>
      </c>
    </row>
    <row r="12" spans="1:6" ht="25.5">
      <c r="A12" s="118">
        <v>9</v>
      </c>
      <c r="B12" s="130" t="s">
        <v>346</v>
      </c>
      <c r="C12" s="129" t="s">
        <v>282</v>
      </c>
      <c r="D12" s="121">
        <v>34548.66</v>
      </c>
      <c r="E12" s="133" t="s">
        <v>8</v>
      </c>
      <c r="F12" s="121">
        <v>34548.66</v>
      </c>
    </row>
    <row r="13" spans="1:6" ht="25.5">
      <c r="A13" s="118">
        <v>10</v>
      </c>
      <c r="B13" s="130" t="s">
        <v>346</v>
      </c>
      <c r="C13" s="129" t="s">
        <v>283</v>
      </c>
      <c r="D13" s="121">
        <v>15409.67</v>
      </c>
      <c r="E13" s="133" t="s">
        <v>8</v>
      </c>
      <c r="F13" s="121">
        <v>15409.64</v>
      </c>
    </row>
    <row r="14" spans="1:6" ht="25.5">
      <c r="A14" s="118">
        <v>11</v>
      </c>
      <c r="B14" s="130" t="s">
        <v>346</v>
      </c>
      <c r="C14" s="129" t="s">
        <v>284</v>
      </c>
      <c r="D14" s="121">
        <v>21510.98</v>
      </c>
      <c r="E14" s="133" t="s">
        <v>8</v>
      </c>
      <c r="F14" s="121">
        <v>21510.98</v>
      </c>
    </row>
    <row r="15" spans="1:6" ht="25.5">
      <c r="A15" s="118">
        <v>12</v>
      </c>
      <c r="B15" s="130" t="s">
        <v>347</v>
      </c>
      <c r="C15" s="129" t="s">
        <v>285</v>
      </c>
      <c r="D15" s="121">
        <v>1190000</v>
      </c>
      <c r="E15" s="133" t="s">
        <v>7</v>
      </c>
      <c r="F15" s="121">
        <v>1071000</v>
      </c>
    </row>
    <row r="16" spans="1:6" ht="14.25">
      <c r="A16" s="118">
        <v>13</v>
      </c>
      <c r="B16" s="130" t="s">
        <v>348</v>
      </c>
      <c r="C16" s="129" t="s">
        <v>286</v>
      </c>
      <c r="D16" s="121">
        <v>71000</v>
      </c>
      <c r="E16" s="133" t="s">
        <v>7</v>
      </c>
      <c r="F16" s="121">
        <v>0</v>
      </c>
    </row>
    <row r="17" spans="1:6" ht="25.5">
      <c r="A17" s="118">
        <v>14</v>
      </c>
      <c r="B17" s="130" t="s">
        <v>348</v>
      </c>
      <c r="C17" s="129" t="s">
        <v>287</v>
      </c>
      <c r="D17" s="121">
        <v>3182078.5</v>
      </c>
      <c r="E17" s="133" t="s">
        <v>7</v>
      </c>
      <c r="F17" s="121">
        <v>2863870.65</v>
      </c>
    </row>
    <row r="18" spans="1:6" ht="25.5">
      <c r="A18" s="118">
        <v>15</v>
      </c>
      <c r="B18" s="130" t="s">
        <v>349</v>
      </c>
      <c r="C18" s="129" t="s">
        <v>287</v>
      </c>
      <c r="D18" s="121">
        <v>836921.5</v>
      </c>
      <c r="E18" s="133" t="s">
        <v>9</v>
      </c>
      <c r="F18" s="121">
        <v>753229.35</v>
      </c>
    </row>
    <row r="19" spans="1:6" ht="38.25" customHeight="1">
      <c r="A19" s="118">
        <v>16</v>
      </c>
      <c r="B19" s="130" t="s">
        <v>349</v>
      </c>
      <c r="C19" s="129" t="s">
        <v>3</v>
      </c>
      <c r="D19" s="121">
        <v>200000</v>
      </c>
      <c r="E19" s="133" t="s">
        <v>10</v>
      </c>
      <c r="F19" s="121">
        <v>180000</v>
      </c>
    </row>
    <row r="20" spans="1:6" ht="25.5">
      <c r="A20" s="118">
        <v>17</v>
      </c>
      <c r="B20" s="130" t="s">
        <v>350</v>
      </c>
      <c r="C20" s="129" t="s">
        <v>288</v>
      </c>
      <c r="D20" s="121">
        <v>202279.38</v>
      </c>
      <c r="E20" s="133" t="s">
        <v>7</v>
      </c>
      <c r="F20" s="121">
        <v>202279.38</v>
      </c>
    </row>
    <row r="21" spans="1:6" ht="25.5">
      <c r="A21" s="118">
        <v>18</v>
      </c>
      <c r="B21" s="130" t="s">
        <v>350</v>
      </c>
      <c r="C21" s="129" t="s">
        <v>289</v>
      </c>
      <c r="D21" s="121">
        <v>323702.6</v>
      </c>
      <c r="E21" s="133" t="s">
        <v>7</v>
      </c>
      <c r="F21" s="121">
        <v>291332.34</v>
      </c>
    </row>
    <row r="22" spans="1:6" ht="25.5">
      <c r="A22" s="118">
        <v>19</v>
      </c>
      <c r="B22" s="130" t="s">
        <v>386</v>
      </c>
      <c r="C22" s="129" t="s">
        <v>290</v>
      </c>
      <c r="D22" s="121">
        <v>1159000</v>
      </c>
      <c r="E22" s="133" t="s">
        <v>7</v>
      </c>
      <c r="F22" s="121">
        <v>1043100</v>
      </c>
    </row>
    <row r="23" spans="1:6" ht="51">
      <c r="A23" s="118">
        <v>20</v>
      </c>
      <c r="B23" s="130" t="s">
        <v>352</v>
      </c>
      <c r="C23" s="129" t="s">
        <v>36</v>
      </c>
      <c r="D23" s="121">
        <v>907000</v>
      </c>
      <c r="E23" s="133" t="s">
        <v>11</v>
      </c>
      <c r="F23" s="121">
        <v>751291</v>
      </c>
    </row>
    <row r="24" spans="1:6" ht="14.25">
      <c r="A24" s="118">
        <v>21</v>
      </c>
      <c r="B24" s="130" t="s">
        <v>353</v>
      </c>
      <c r="C24" s="129" t="s">
        <v>291</v>
      </c>
      <c r="D24" s="121">
        <v>1191779.21</v>
      </c>
      <c r="E24" s="133" t="s">
        <v>7</v>
      </c>
      <c r="F24" s="121">
        <v>1123153.04</v>
      </c>
    </row>
    <row r="25" spans="1:6" ht="14.25">
      <c r="A25" s="118">
        <v>22</v>
      </c>
      <c r="B25" s="130" t="s">
        <v>353</v>
      </c>
      <c r="C25" s="129" t="s">
        <v>292</v>
      </c>
      <c r="D25" s="121">
        <v>148604.35</v>
      </c>
      <c r="E25" s="133" t="s">
        <v>7</v>
      </c>
      <c r="F25" s="121">
        <v>135302.41</v>
      </c>
    </row>
    <row r="26" spans="1:6" ht="25.5">
      <c r="A26" s="118">
        <v>23</v>
      </c>
      <c r="B26" s="130" t="s">
        <v>354</v>
      </c>
      <c r="C26" s="129" t="s">
        <v>293</v>
      </c>
      <c r="D26" s="121">
        <v>1145850.48</v>
      </c>
      <c r="E26" s="133" t="s">
        <v>7</v>
      </c>
      <c r="F26" s="121">
        <v>825697.97</v>
      </c>
    </row>
    <row r="27" spans="1:6" ht="25.5">
      <c r="A27" s="118">
        <v>24</v>
      </c>
      <c r="B27" s="130" t="s">
        <v>355</v>
      </c>
      <c r="C27" s="129" t="s">
        <v>294</v>
      </c>
      <c r="D27" s="121">
        <v>47797.75</v>
      </c>
      <c r="E27" s="133" t="s">
        <v>8</v>
      </c>
      <c r="F27" s="121">
        <v>47797.74</v>
      </c>
    </row>
    <row r="28" spans="1:6" ht="25.5">
      <c r="A28" s="118">
        <v>25</v>
      </c>
      <c r="B28" s="130" t="s">
        <v>1</v>
      </c>
      <c r="C28" s="129" t="s">
        <v>295</v>
      </c>
      <c r="D28" s="121">
        <v>140097.2</v>
      </c>
      <c r="E28" s="133" t="s">
        <v>10</v>
      </c>
      <c r="F28" s="159">
        <v>140097.2</v>
      </c>
    </row>
    <row r="29" spans="1:6" ht="25.5">
      <c r="A29" s="118">
        <v>26</v>
      </c>
      <c r="B29" s="128" t="s">
        <v>356</v>
      </c>
      <c r="C29" s="129" t="s">
        <v>296</v>
      </c>
      <c r="D29" s="122">
        <v>13563</v>
      </c>
      <c r="E29" s="133" t="s">
        <v>12</v>
      </c>
      <c r="F29" s="121">
        <v>0</v>
      </c>
    </row>
    <row r="30" spans="1:6" ht="25.5">
      <c r="A30" s="118">
        <v>27</v>
      </c>
      <c r="B30" s="130" t="s">
        <v>356</v>
      </c>
      <c r="C30" s="129" t="s">
        <v>297</v>
      </c>
      <c r="D30" s="121">
        <v>1703332.77</v>
      </c>
      <c r="E30" s="133" t="s">
        <v>7</v>
      </c>
      <c r="F30" s="121">
        <v>1703332.77</v>
      </c>
    </row>
    <row r="31" spans="1:6" ht="25.5">
      <c r="A31" s="118">
        <v>28</v>
      </c>
      <c r="B31" s="130" t="s">
        <v>357</v>
      </c>
      <c r="C31" s="129" t="s">
        <v>297</v>
      </c>
      <c r="D31" s="121">
        <v>112482.38</v>
      </c>
      <c r="E31" s="133" t="s">
        <v>10</v>
      </c>
      <c r="F31" s="121">
        <v>112482.38</v>
      </c>
    </row>
    <row r="32" spans="1:6" ht="38.25" customHeight="1">
      <c r="A32" s="118">
        <v>29</v>
      </c>
      <c r="B32" s="130" t="s">
        <v>388</v>
      </c>
      <c r="C32" s="129" t="s">
        <v>298</v>
      </c>
      <c r="D32" s="121">
        <v>74280.4</v>
      </c>
      <c r="E32" s="133" t="s">
        <v>7</v>
      </c>
      <c r="F32" s="121">
        <v>50407.51</v>
      </c>
    </row>
    <row r="33" spans="1:6" ht="14.25">
      <c r="A33" s="118">
        <v>30</v>
      </c>
      <c r="B33" s="130" t="s">
        <v>358</v>
      </c>
      <c r="C33" s="129" t="s">
        <v>299</v>
      </c>
      <c r="D33" s="121">
        <v>123057.5</v>
      </c>
      <c r="E33" s="133" t="s">
        <v>7</v>
      </c>
      <c r="F33" s="121">
        <v>27827.98</v>
      </c>
    </row>
    <row r="34" spans="1:6" ht="25.5">
      <c r="A34" s="118">
        <v>31</v>
      </c>
      <c r="B34" s="130" t="s">
        <v>358</v>
      </c>
      <c r="C34" s="129" t="s">
        <v>300</v>
      </c>
      <c r="D34" s="121">
        <v>40366.13</v>
      </c>
      <c r="E34" s="133" t="s">
        <v>13</v>
      </c>
      <c r="F34" s="121">
        <v>24515.54</v>
      </c>
    </row>
    <row r="35" spans="1:6" ht="14.25">
      <c r="A35" s="118">
        <v>32</v>
      </c>
      <c r="B35" s="130" t="s">
        <v>358</v>
      </c>
      <c r="C35" s="129" t="s">
        <v>301</v>
      </c>
      <c r="D35" s="121">
        <v>114952.5</v>
      </c>
      <c r="E35" s="133" t="s">
        <v>7</v>
      </c>
      <c r="F35" s="121">
        <v>57813.55</v>
      </c>
    </row>
    <row r="36" spans="1:6" ht="38.25">
      <c r="A36" s="118">
        <v>33</v>
      </c>
      <c r="B36" s="130" t="s">
        <v>359</v>
      </c>
      <c r="C36" s="129" t="s">
        <v>302</v>
      </c>
      <c r="D36" s="121">
        <v>17653.3</v>
      </c>
      <c r="E36" s="133" t="s">
        <v>14</v>
      </c>
      <c r="F36" s="121">
        <v>17653.3</v>
      </c>
    </row>
    <row r="37" spans="1:6" ht="25.5">
      <c r="A37" s="118">
        <v>34</v>
      </c>
      <c r="B37" s="130" t="s">
        <v>359</v>
      </c>
      <c r="C37" s="129" t="s">
        <v>302</v>
      </c>
      <c r="D37" s="121">
        <v>37985.92</v>
      </c>
      <c r="E37" s="133" t="s">
        <v>15</v>
      </c>
      <c r="F37" s="121">
        <v>37633.92</v>
      </c>
    </row>
    <row r="38" spans="1:6" ht="25.5">
      <c r="A38" s="118">
        <v>35</v>
      </c>
      <c r="B38" s="128" t="s">
        <v>347</v>
      </c>
      <c r="C38" s="129" t="s">
        <v>303</v>
      </c>
      <c r="D38" s="122">
        <v>472000</v>
      </c>
      <c r="E38" s="133" t="s">
        <v>16</v>
      </c>
      <c r="F38" s="121">
        <v>424800</v>
      </c>
    </row>
    <row r="39" spans="1:6" ht="25.5">
      <c r="A39" s="118">
        <v>36</v>
      </c>
      <c r="B39" s="130" t="s">
        <v>351</v>
      </c>
      <c r="C39" s="129" t="s">
        <v>304</v>
      </c>
      <c r="D39" s="121">
        <v>238000</v>
      </c>
      <c r="E39" s="133" t="s">
        <v>7</v>
      </c>
      <c r="F39" s="121">
        <v>214200</v>
      </c>
    </row>
    <row r="40" spans="1:6" ht="25.5">
      <c r="A40" s="118">
        <v>37</v>
      </c>
      <c r="B40" s="130" t="s">
        <v>360</v>
      </c>
      <c r="C40" s="129" t="s">
        <v>305</v>
      </c>
      <c r="D40" s="121">
        <v>256575.35</v>
      </c>
      <c r="E40" s="133" t="s">
        <v>7</v>
      </c>
      <c r="F40" s="121">
        <v>256575.35</v>
      </c>
    </row>
    <row r="41" spans="1:6" ht="25.5">
      <c r="A41" s="118">
        <v>38</v>
      </c>
      <c r="B41" s="130" t="s">
        <v>360</v>
      </c>
      <c r="C41" s="129" t="s">
        <v>306</v>
      </c>
      <c r="D41" s="121">
        <v>23375</v>
      </c>
      <c r="E41" s="133" t="s">
        <v>7</v>
      </c>
      <c r="F41" s="121">
        <v>22745.5</v>
      </c>
    </row>
    <row r="42" spans="1:6" ht="14.25">
      <c r="A42" s="118">
        <v>39</v>
      </c>
      <c r="B42" s="130" t="s">
        <v>361</v>
      </c>
      <c r="C42" s="129" t="s">
        <v>307</v>
      </c>
      <c r="D42" s="121">
        <v>625008.71</v>
      </c>
      <c r="E42" s="133" t="s">
        <v>7</v>
      </c>
      <c r="F42" s="121">
        <v>625008.71</v>
      </c>
    </row>
    <row r="43" spans="1:6" ht="14.25">
      <c r="A43" s="118">
        <v>40</v>
      </c>
      <c r="B43" s="130" t="s">
        <v>362</v>
      </c>
      <c r="C43" s="129" t="s">
        <v>308</v>
      </c>
      <c r="D43" s="121">
        <v>154406.93</v>
      </c>
      <c r="E43" s="133" t="s">
        <v>7</v>
      </c>
      <c r="F43" s="121">
        <v>133435.07</v>
      </c>
    </row>
    <row r="44" spans="1:6" ht="25.5">
      <c r="A44" s="118">
        <v>41</v>
      </c>
      <c r="B44" s="130" t="s">
        <v>363</v>
      </c>
      <c r="C44" s="129" t="s">
        <v>34</v>
      </c>
      <c r="D44" s="121">
        <v>535000</v>
      </c>
      <c r="E44" s="129" t="s">
        <v>17</v>
      </c>
      <c r="F44" s="159">
        <v>534242.58</v>
      </c>
    </row>
    <row r="45" spans="1:6" ht="25.5">
      <c r="A45" s="118">
        <v>42</v>
      </c>
      <c r="B45" s="130" t="s">
        <v>363</v>
      </c>
      <c r="C45" s="129" t="s">
        <v>330</v>
      </c>
      <c r="D45" s="121">
        <v>339982.5</v>
      </c>
      <c r="E45" s="133" t="s">
        <v>17</v>
      </c>
      <c r="F45" s="159">
        <v>339727.96</v>
      </c>
    </row>
    <row r="46" spans="1:6" ht="25.5">
      <c r="A46" s="118">
        <v>43</v>
      </c>
      <c r="B46" s="130" t="s">
        <v>347</v>
      </c>
      <c r="C46" s="129" t="s">
        <v>331</v>
      </c>
      <c r="D46" s="121">
        <v>1978500</v>
      </c>
      <c r="E46" s="133" t="s">
        <v>8</v>
      </c>
      <c r="F46" s="159">
        <v>1780650</v>
      </c>
    </row>
    <row r="47" spans="1:6" ht="38.25">
      <c r="A47" s="118">
        <v>44</v>
      </c>
      <c r="B47" s="160" t="s">
        <v>364</v>
      </c>
      <c r="C47" s="161" t="s">
        <v>332</v>
      </c>
      <c r="D47" s="159">
        <v>24187.71</v>
      </c>
      <c r="E47" s="162" t="s">
        <v>4</v>
      </c>
      <c r="F47" s="159">
        <v>24187.71</v>
      </c>
    </row>
    <row r="48" spans="1:6" ht="38.25">
      <c r="A48" s="118">
        <v>45</v>
      </c>
      <c r="B48" s="130" t="s">
        <v>364</v>
      </c>
      <c r="C48" s="161" t="s">
        <v>333</v>
      </c>
      <c r="D48" s="121">
        <v>33530.31</v>
      </c>
      <c r="E48" s="133" t="s">
        <v>4</v>
      </c>
      <c r="F48" s="159">
        <v>33530.31</v>
      </c>
    </row>
    <row r="49" spans="1:6" ht="38.25">
      <c r="A49" s="118">
        <v>46</v>
      </c>
      <c r="B49" s="130" t="s">
        <v>364</v>
      </c>
      <c r="C49" s="161" t="s">
        <v>334</v>
      </c>
      <c r="D49" s="121">
        <v>41269.93</v>
      </c>
      <c r="E49" s="133" t="s">
        <v>4</v>
      </c>
      <c r="F49" s="159">
        <v>41269.93</v>
      </c>
    </row>
    <row r="50" spans="1:6" ht="25.5">
      <c r="A50" s="118">
        <v>47</v>
      </c>
      <c r="B50" s="130" t="s">
        <v>365</v>
      </c>
      <c r="C50" s="161" t="s">
        <v>335</v>
      </c>
      <c r="D50" s="121">
        <v>620432.72</v>
      </c>
      <c r="E50" s="133" t="s">
        <v>4</v>
      </c>
      <c r="F50" s="159">
        <v>279194.72</v>
      </c>
    </row>
    <row r="51" spans="1:6" ht="25.5">
      <c r="A51" s="118">
        <v>48</v>
      </c>
      <c r="B51" s="130" t="s">
        <v>365</v>
      </c>
      <c r="C51" s="161" t="s">
        <v>336</v>
      </c>
      <c r="D51" s="121">
        <v>376343.75</v>
      </c>
      <c r="E51" s="133" t="s">
        <v>4</v>
      </c>
      <c r="F51" s="159">
        <v>0</v>
      </c>
    </row>
    <row r="52" spans="1:6" ht="38.25">
      <c r="A52" s="118">
        <v>49</v>
      </c>
      <c r="B52" s="160" t="s">
        <v>366</v>
      </c>
      <c r="C52" s="161" t="s">
        <v>33</v>
      </c>
      <c r="D52" s="159">
        <v>41710.91</v>
      </c>
      <c r="E52" s="162" t="s">
        <v>18</v>
      </c>
      <c r="F52" s="159">
        <v>37129.68</v>
      </c>
    </row>
    <row r="53" spans="1:6" ht="25.5">
      <c r="A53" s="118">
        <v>50</v>
      </c>
      <c r="B53" s="130" t="s">
        <v>339</v>
      </c>
      <c r="C53" s="129" t="s">
        <v>309</v>
      </c>
      <c r="D53" s="121">
        <v>143997.83</v>
      </c>
      <c r="E53" s="133" t="s">
        <v>19</v>
      </c>
      <c r="F53" s="121">
        <v>64799.03</v>
      </c>
    </row>
    <row r="54" spans="1:6" ht="25.5">
      <c r="A54" s="118">
        <v>51</v>
      </c>
      <c r="B54" s="130" t="s">
        <v>366</v>
      </c>
      <c r="C54" s="129" t="s">
        <v>310</v>
      </c>
      <c r="D54" s="121">
        <v>19459.38</v>
      </c>
      <c r="E54" s="133" t="s">
        <v>20</v>
      </c>
      <c r="F54" s="121">
        <v>0</v>
      </c>
    </row>
    <row r="55" spans="1:6" ht="25.5">
      <c r="A55" s="118">
        <v>52</v>
      </c>
      <c r="B55" s="130" t="s">
        <v>340</v>
      </c>
      <c r="C55" s="129" t="s">
        <v>311</v>
      </c>
      <c r="D55" s="121">
        <v>156374</v>
      </c>
      <c r="E55" s="133" t="s">
        <v>21</v>
      </c>
      <c r="F55" s="121">
        <v>140736.6</v>
      </c>
    </row>
    <row r="56" spans="1:6" ht="25.5">
      <c r="A56" s="118">
        <v>53</v>
      </c>
      <c r="B56" s="130" t="s">
        <v>355</v>
      </c>
      <c r="C56" s="129" t="s">
        <v>312</v>
      </c>
      <c r="D56" s="121">
        <v>474200</v>
      </c>
      <c r="E56" s="133" t="s">
        <v>10</v>
      </c>
      <c r="F56" s="121">
        <v>426780</v>
      </c>
    </row>
    <row r="57" spans="1:6" ht="25.5">
      <c r="A57" s="118">
        <v>54</v>
      </c>
      <c r="B57" s="130" t="s">
        <v>342</v>
      </c>
      <c r="C57" s="129" t="s">
        <v>313</v>
      </c>
      <c r="D57" s="121">
        <v>60000</v>
      </c>
      <c r="E57" s="133" t="s">
        <v>22</v>
      </c>
      <c r="F57" s="121">
        <v>60000</v>
      </c>
    </row>
    <row r="58" spans="1:6" ht="25.5">
      <c r="A58" s="118">
        <v>55</v>
      </c>
      <c r="B58" s="130" t="s">
        <v>367</v>
      </c>
      <c r="C58" s="129" t="s">
        <v>314</v>
      </c>
      <c r="D58" s="121">
        <v>108866.33</v>
      </c>
      <c r="E58" s="133" t="s">
        <v>4</v>
      </c>
      <c r="F58" s="121">
        <v>103072.59</v>
      </c>
    </row>
    <row r="59" spans="1:6" ht="25.5">
      <c r="A59" s="118">
        <v>56</v>
      </c>
      <c r="B59" s="130" t="s">
        <v>368</v>
      </c>
      <c r="C59" s="129" t="s">
        <v>315</v>
      </c>
      <c r="D59" s="121">
        <v>264890.95</v>
      </c>
      <c r="E59" s="133" t="s">
        <v>10</v>
      </c>
      <c r="F59" s="121">
        <v>127976.65</v>
      </c>
    </row>
    <row r="60" spans="1:6" ht="25.5">
      <c r="A60" s="118">
        <v>57</v>
      </c>
      <c r="B60" s="130" t="s">
        <v>369</v>
      </c>
      <c r="C60" s="129" t="s">
        <v>316</v>
      </c>
      <c r="D60" s="121">
        <v>183760</v>
      </c>
      <c r="E60" s="133" t="s">
        <v>10</v>
      </c>
      <c r="F60" s="121">
        <v>147008</v>
      </c>
    </row>
    <row r="61" spans="1:6" ht="25.5">
      <c r="A61" s="118">
        <v>58</v>
      </c>
      <c r="B61" s="130" t="s">
        <v>369</v>
      </c>
      <c r="C61" s="129" t="s">
        <v>316</v>
      </c>
      <c r="D61" s="121">
        <v>105500</v>
      </c>
      <c r="E61" s="133" t="s">
        <v>20</v>
      </c>
      <c r="F61" s="121">
        <v>0</v>
      </c>
    </row>
    <row r="62" spans="1:6" ht="25.5">
      <c r="A62" s="118">
        <v>59</v>
      </c>
      <c r="B62" s="130" t="s">
        <v>346</v>
      </c>
      <c r="C62" s="129" t="s">
        <v>317</v>
      </c>
      <c r="D62" s="121">
        <v>565169.3</v>
      </c>
      <c r="E62" s="133" t="s">
        <v>10</v>
      </c>
      <c r="F62" s="121">
        <v>0</v>
      </c>
    </row>
    <row r="63" spans="1:6" ht="38.25" customHeight="1">
      <c r="A63" s="118">
        <v>60</v>
      </c>
      <c r="B63" s="130" t="s">
        <v>345</v>
      </c>
      <c r="C63" s="129" t="s">
        <v>318</v>
      </c>
      <c r="D63" s="121">
        <v>50000</v>
      </c>
      <c r="E63" s="133" t="s">
        <v>23</v>
      </c>
      <c r="F63" s="121">
        <v>0</v>
      </c>
    </row>
    <row r="64" spans="1:6" ht="25.5">
      <c r="A64" s="118">
        <v>61</v>
      </c>
      <c r="B64" s="130" t="s">
        <v>354</v>
      </c>
      <c r="C64" s="129" t="s">
        <v>319</v>
      </c>
      <c r="D64" s="121">
        <v>373957</v>
      </c>
      <c r="E64" s="133" t="s">
        <v>10</v>
      </c>
      <c r="F64" s="121">
        <v>237157.43</v>
      </c>
    </row>
    <row r="65" spans="1:6" ht="25.5">
      <c r="A65" s="118">
        <v>62</v>
      </c>
      <c r="B65" s="130" t="s">
        <v>354</v>
      </c>
      <c r="C65" s="129" t="s">
        <v>321</v>
      </c>
      <c r="D65" s="121">
        <v>387805.58</v>
      </c>
      <c r="E65" s="133" t="s">
        <v>24</v>
      </c>
      <c r="F65" s="121">
        <v>0</v>
      </c>
    </row>
    <row r="66" spans="1:6" ht="25.5">
      <c r="A66" s="118">
        <v>63</v>
      </c>
      <c r="B66" s="130" t="s">
        <v>370</v>
      </c>
      <c r="C66" s="129" t="s">
        <v>320</v>
      </c>
      <c r="D66" s="121">
        <v>85530</v>
      </c>
      <c r="E66" s="133" t="s">
        <v>10</v>
      </c>
      <c r="F66" s="121">
        <v>76997</v>
      </c>
    </row>
    <row r="67" spans="1:6" ht="25.5">
      <c r="A67" s="118">
        <v>64</v>
      </c>
      <c r="B67" s="130" t="s">
        <v>348</v>
      </c>
      <c r="C67" s="129" t="s">
        <v>322</v>
      </c>
      <c r="D67" s="121">
        <v>194059.67</v>
      </c>
      <c r="E67" s="133" t="s">
        <v>10</v>
      </c>
      <c r="F67" s="121">
        <v>174653.7</v>
      </c>
    </row>
    <row r="68" spans="1:6" ht="25.5">
      <c r="A68" s="118">
        <v>65</v>
      </c>
      <c r="B68" s="130" t="s">
        <v>348</v>
      </c>
      <c r="C68" s="129" t="s">
        <v>322</v>
      </c>
      <c r="D68" s="121">
        <v>101340.33</v>
      </c>
      <c r="E68" s="133" t="s">
        <v>4</v>
      </c>
      <c r="F68" s="121">
        <v>91206.3</v>
      </c>
    </row>
    <row r="69" spans="1:6" ht="25.5">
      <c r="A69" s="118">
        <v>66</v>
      </c>
      <c r="B69" s="130" t="s">
        <v>352</v>
      </c>
      <c r="C69" s="129" t="s">
        <v>323</v>
      </c>
      <c r="D69" s="121">
        <v>248000</v>
      </c>
      <c r="E69" s="133" t="s">
        <v>20</v>
      </c>
      <c r="F69" s="121">
        <v>0</v>
      </c>
    </row>
    <row r="70" spans="1:6" ht="25.5">
      <c r="A70" s="118">
        <v>67</v>
      </c>
      <c r="B70" s="130" t="s">
        <v>386</v>
      </c>
      <c r="C70" s="129" t="s">
        <v>324</v>
      </c>
      <c r="D70" s="121">
        <v>620000</v>
      </c>
      <c r="E70" s="133" t="s">
        <v>10</v>
      </c>
      <c r="F70" s="121">
        <v>558000</v>
      </c>
    </row>
    <row r="71" spans="1:6" ht="25.5">
      <c r="A71" s="118">
        <v>68</v>
      </c>
      <c r="B71" s="130" t="s">
        <v>386</v>
      </c>
      <c r="C71" s="129" t="s">
        <v>325</v>
      </c>
      <c r="D71" s="121">
        <v>440100</v>
      </c>
      <c r="E71" s="133" t="s">
        <v>25</v>
      </c>
      <c r="F71" s="121">
        <v>396090</v>
      </c>
    </row>
    <row r="72" spans="1:6" ht="25.5">
      <c r="A72" s="118">
        <v>69</v>
      </c>
      <c r="B72" s="130" t="s">
        <v>386</v>
      </c>
      <c r="C72" s="129" t="s">
        <v>326</v>
      </c>
      <c r="D72" s="121">
        <v>270000</v>
      </c>
      <c r="E72" s="133" t="s">
        <v>26</v>
      </c>
      <c r="F72" s="121">
        <v>0</v>
      </c>
    </row>
    <row r="73" spans="1:6" ht="25.5">
      <c r="A73" s="118">
        <v>70</v>
      </c>
      <c r="B73" s="130" t="s">
        <v>360</v>
      </c>
      <c r="C73" s="129" t="s">
        <v>327</v>
      </c>
      <c r="D73" s="121">
        <v>218544.72</v>
      </c>
      <c r="E73" s="133" t="s">
        <v>10</v>
      </c>
      <c r="F73" s="121">
        <v>196690.24</v>
      </c>
    </row>
    <row r="74" spans="1:6" ht="25.5">
      <c r="A74" s="118">
        <v>71</v>
      </c>
      <c r="B74" s="130" t="s">
        <v>353</v>
      </c>
      <c r="C74" s="129" t="s">
        <v>328</v>
      </c>
      <c r="D74" s="121">
        <v>115362.03</v>
      </c>
      <c r="E74" s="133" t="s">
        <v>10</v>
      </c>
      <c r="F74" s="121">
        <v>46114.82</v>
      </c>
    </row>
    <row r="75" spans="1:6" ht="38.25">
      <c r="A75" s="118">
        <v>72</v>
      </c>
      <c r="B75" s="130" t="s">
        <v>0</v>
      </c>
      <c r="C75" s="129" t="s">
        <v>329</v>
      </c>
      <c r="D75" s="121">
        <v>142023</v>
      </c>
      <c r="E75" s="133" t="s">
        <v>10</v>
      </c>
      <c r="F75" s="159">
        <v>146610.65</v>
      </c>
    </row>
    <row r="76" spans="1:6" ht="26.25" thickBot="1">
      <c r="A76" s="127">
        <v>73</v>
      </c>
      <c r="B76" s="163" t="s">
        <v>361</v>
      </c>
      <c r="C76" s="164" t="s">
        <v>337</v>
      </c>
      <c r="D76" s="165">
        <v>146610.65</v>
      </c>
      <c r="E76" s="166" t="s">
        <v>10</v>
      </c>
      <c r="F76" s="165">
        <v>0</v>
      </c>
    </row>
    <row r="77" spans="1:6" ht="15.75" thickTop="1">
      <c r="A77" s="123"/>
      <c r="B77" s="171" t="s">
        <v>221</v>
      </c>
      <c r="C77" s="172"/>
      <c r="D77" s="134">
        <f>SUM(D4:D76)</f>
        <v>26306679.50999999</v>
      </c>
      <c r="E77" s="135"/>
      <c r="F77" s="134">
        <f>SUM(F4:F76)</f>
        <v>20782852.819999997</v>
      </c>
    </row>
    <row r="78" spans="1:6" ht="14.25">
      <c r="A78" s="119"/>
      <c r="F78" s="116"/>
    </row>
  </sheetData>
  <sheetProtection/>
  <mergeCells count="1">
    <mergeCell ref="B77:C7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="75" zoomScaleNormal="75" zoomScalePageLayoutView="0" workbookViewId="0" topLeftCell="A1">
      <selection activeCell="G5" sqref="G5"/>
    </sheetView>
  </sheetViews>
  <sheetFormatPr defaultColWidth="9.140625" defaultRowHeight="12.75"/>
  <cols>
    <col min="1" max="1" width="8.7109375" style="2" customWidth="1"/>
    <col min="2" max="2" width="22.7109375" style="2" customWidth="1"/>
    <col min="3" max="3" width="43.7109375" style="0" customWidth="1"/>
    <col min="4" max="4" width="18.7109375" style="22" customWidth="1"/>
    <col min="5" max="5" width="25.7109375" style="2" customWidth="1"/>
    <col min="6" max="6" width="15.7109375" style="117" customWidth="1"/>
  </cols>
  <sheetData>
    <row r="1" spans="1:6" ht="18">
      <c r="A1" s="140" t="s">
        <v>380</v>
      </c>
      <c r="B1" s="140"/>
      <c r="C1" s="140"/>
      <c r="D1" s="146"/>
      <c r="E1" s="119"/>
      <c r="F1" s="148"/>
    </row>
    <row r="2" spans="1:6" ht="13.5" thickBot="1">
      <c r="A2" s="119"/>
      <c r="B2" s="119"/>
      <c r="C2" s="147"/>
      <c r="D2" s="146"/>
      <c r="E2" s="119"/>
      <c r="F2" s="148"/>
    </row>
    <row r="3" spans="1:6" ht="48" thickBot="1">
      <c r="A3" s="141" t="s">
        <v>119</v>
      </c>
      <c r="B3" s="142" t="s">
        <v>338</v>
      </c>
      <c r="C3" s="143" t="s">
        <v>116</v>
      </c>
      <c r="D3" s="139" t="s">
        <v>371</v>
      </c>
      <c r="E3" s="138" t="s">
        <v>37</v>
      </c>
      <c r="F3" s="138" t="s">
        <v>38</v>
      </c>
    </row>
    <row r="4" spans="1:6" s="20" customFormat="1" ht="25.5">
      <c r="A4" s="149">
        <v>1</v>
      </c>
      <c r="B4" s="150" t="s">
        <v>340</v>
      </c>
      <c r="C4" s="149" t="s">
        <v>373</v>
      </c>
      <c r="D4" s="151">
        <v>226607</v>
      </c>
      <c r="E4" s="152" t="s">
        <v>32</v>
      </c>
      <c r="F4" s="153">
        <v>0</v>
      </c>
    </row>
    <row r="5" spans="1:6" s="20" customFormat="1" ht="25.5">
      <c r="A5" s="145">
        <v>2</v>
      </c>
      <c r="B5" s="144" t="s">
        <v>354</v>
      </c>
      <c r="C5" s="145" t="s">
        <v>374</v>
      </c>
      <c r="D5" s="121">
        <v>1372285.75</v>
      </c>
      <c r="E5" s="133" t="s">
        <v>27</v>
      </c>
      <c r="F5" s="155">
        <v>1172734.85</v>
      </c>
    </row>
    <row r="6" spans="1:6" s="20" customFormat="1" ht="25.5">
      <c r="A6" s="145">
        <v>3</v>
      </c>
      <c r="B6" s="144" t="s">
        <v>347</v>
      </c>
      <c r="C6" s="145" t="s">
        <v>375</v>
      </c>
      <c r="D6" s="121">
        <v>318000</v>
      </c>
      <c r="E6" s="136" t="s">
        <v>28</v>
      </c>
      <c r="F6" s="155">
        <v>286200</v>
      </c>
    </row>
    <row r="7" spans="1:6" s="20" customFormat="1" ht="25.5">
      <c r="A7" s="149">
        <v>4</v>
      </c>
      <c r="B7" s="144" t="s">
        <v>361</v>
      </c>
      <c r="C7" s="145" t="s">
        <v>376</v>
      </c>
      <c r="D7" s="121">
        <v>173000</v>
      </c>
      <c r="E7" s="133" t="s">
        <v>29</v>
      </c>
      <c r="F7" s="155">
        <v>173000</v>
      </c>
    </row>
    <row r="8" spans="1:6" s="20" customFormat="1" ht="25.5">
      <c r="A8" s="149">
        <v>5</v>
      </c>
      <c r="B8" s="144" t="s">
        <v>350</v>
      </c>
      <c r="C8" s="145" t="s">
        <v>377</v>
      </c>
      <c r="D8" s="121">
        <v>80000</v>
      </c>
      <c r="E8" s="133" t="s">
        <v>30</v>
      </c>
      <c r="F8" s="155">
        <v>80000</v>
      </c>
    </row>
    <row r="9" spans="1:6" s="20" customFormat="1" ht="25.5">
      <c r="A9" s="145">
        <v>6</v>
      </c>
      <c r="B9" s="144" t="s">
        <v>386</v>
      </c>
      <c r="C9" s="145" t="s">
        <v>378</v>
      </c>
      <c r="D9" s="154">
        <v>1375000</v>
      </c>
      <c r="E9" s="136" t="s">
        <v>27</v>
      </c>
      <c r="F9" s="155">
        <v>1237500</v>
      </c>
    </row>
    <row r="10" spans="1:6" s="20" customFormat="1" ht="25.5">
      <c r="A10" s="145">
        <v>7</v>
      </c>
      <c r="B10" s="144" t="s">
        <v>386</v>
      </c>
      <c r="C10" s="145" t="s">
        <v>35</v>
      </c>
      <c r="D10" s="154">
        <v>366000</v>
      </c>
      <c r="E10" s="136" t="s">
        <v>28</v>
      </c>
      <c r="F10" s="155">
        <v>329400</v>
      </c>
    </row>
    <row r="11" spans="1:6" s="20" customFormat="1" ht="25.5">
      <c r="A11" s="149">
        <v>8</v>
      </c>
      <c r="B11" s="144" t="s">
        <v>387</v>
      </c>
      <c r="C11" s="145" t="s">
        <v>379</v>
      </c>
      <c r="D11" s="121">
        <v>400000</v>
      </c>
      <c r="E11" s="133" t="s">
        <v>30</v>
      </c>
      <c r="F11" s="155">
        <v>360000</v>
      </c>
    </row>
    <row r="12" spans="1:6" s="20" customFormat="1" ht="25.5">
      <c r="A12" s="145">
        <v>12</v>
      </c>
      <c r="B12" s="21" t="s">
        <v>384</v>
      </c>
      <c r="C12" s="120" t="s">
        <v>385</v>
      </c>
      <c r="D12" s="9">
        <v>4314.62</v>
      </c>
      <c r="E12" s="51" t="s">
        <v>28</v>
      </c>
      <c r="F12" s="157">
        <v>0</v>
      </c>
    </row>
    <row r="13" spans="1:6" s="20" customFormat="1" ht="25.5">
      <c r="A13" s="145">
        <v>9</v>
      </c>
      <c r="B13" s="144" t="s">
        <v>360</v>
      </c>
      <c r="C13" s="145" t="s">
        <v>382</v>
      </c>
      <c r="D13" s="121">
        <v>47977.42</v>
      </c>
      <c r="E13" s="136" t="s">
        <v>28</v>
      </c>
      <c r="F13" s="155">
        <v>47977.42</v>
      </c>
    </row>
    <row r="14" spans="1:6" s="20" customFormat="1" ht="26.25" thickBot="1">
      <c r="A14" s="167">
        <v>10</v>
      </c>
      <c r="B14" s="168" t="s">
        <v>356</v>
      </c>
      <c r="C14" s="167" t="s">
        <v>381</v>
      </c>
      <c r="D14" s="165">
        <v>5542.69</v>
      </c>
      <c r="E14" s="169" t="s">
        <v>31</v>
      </c>
      <c r="F14" s="170">
        <v>0</v>
      </c>
    </row>
    <row r="15" spans="1:6" s="20" customFormat="1" ht="15.75" thickTop="1">
      <c r="A15" s="124"/>
      <c r="B15" s="173" t="s">
        <v>221</v>
      </c>
      <c r="C15" s="173"/>
      <c r="D15" s="125">
        <f>SUM(D4:D14)</f>
        <v>4368727.48</v>
      </c>
      <c r="E15" s="156"/>
      <c r="F15" s="126">
        <f>SUM(F4:F14)</f>
        <v>3686812.27</v>
      </c>
    </row>
    <row r="16" spans="1:6" ht="12.75">
      <c r="A16" s="119"/>
      <c r="B16" s="119"/>
      <c r="C16" s="147"/>
      <c r="D16" s="146"/>
      <c r="E16" s="119"/>
      <c r="F16" s="148"/>
    </row>
  </sheetData>
  <sheetProtection/>
  <mergeCells count="1">
    <mergeCell ref="B15:C1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zoomScale="75" zoomScaleNormal="75" zoomScalePageLayoutView="0" workbookViewId="0" topLeftCell="B1">
      <selection activeCell="G1" sqref="G1"/>
    </sheetView>
  </sheetViews>
  <sheetFormatPr defaultColWidth="9.140625" defaultRowHeight="12.75"/>
  <cols>
    <col min="2" max="2" width="19.57421875" style="0" bestFit="1" customWidth="1"/>
    <col min="3" max="3" width="22.140625" style="0" bestFit="1" customWidth="1"/>
    <col min="4" max="4" width="19.140625" style="0" bestFit="1" customWidth="1"/>
    <col min="5" max="5" width="25.8515625" style="0" bestFit="1" customWidth="1"/>
    <col min="6" max="6" width="16.00390625" style="0" bestFit="1" customWidth="1"/>
    <col min="7" max="7" width="16.00390625" style="89" bestFit="1" customWidth="1"/>
    <col min="8" max="8" width="14.7109375" style="89" bestFit="1" customWidth="1"/>
    <col min="9" max="9" width="14.7109375" style="113" customWidth="1"/>
    <col min="10" max="10" width="12.00390625" style="89" bestFit="1" customWidth="1"/>
    <col min="11" max="11" width="36.7109375" style="89" customWidth="1"/>
  </cols>
  <sheetData>
    <row r="1" spans="1:11" ht="40.5" customHeight="1" thickBot="1">
      <c r="A1" s="70" t="s">
        <v>119</v>
      </c>
      <c r="B1" s="71" t="s">
        <v>39</v>
      </c>
      <c r="C1" s="71" t="s">
        <v>116</v>
      </c>
      <c r="D1" s="44" t="s">
        <v>117</v>
      </c>
      <c r="E1" s="44" t="s">
        <v>118</v>
      </c>
      <c r="F1" s="72" t="s">
        <v>40</v>
      </c>
      <c r="G1" s="71" t="s">
        <v>242</v>
      </c>
      <c r="H1" s="71" t="s">
        <v>241</v>
      </c>
      <c r="I1" s="96" t="s">
        <v>275</v>
      </c>
      <c r="J1" s="90" t="s">
        <v>238</v>
      </c>
      <c r="K1" s="91" t="s">
        <v>244</v>
      </c>
    </row>
    <row r="2" spans="1:11" ht="38.25">
      <c r="A2" s="45">
        <v>1</v>
      </c>
      <c r="B2" s="60" t="s">
        <v>120</v>
      </c>
      <c r="C2" s="59" t="s">
        <v>230</v>
      </c>
      <c r="D2" s="47" t="s">
        <v>255</v>
      </c>
      <c r="E2" s="47" t="s">
        <v>257</v>
      </c>
      <c r="F2" s="73">
        <v>50327.6</v>
      </c>
      <c r="G2" s="23">
        <v>0</v>
      </c>
      <c r="H2" s="23"/>
      <c r="I2" s="97"/>
      <c r="J2" s="23"/>
      <c r="K2" s="53"/>
    </row>
    <row r="3" spans="1:11" ht="25.5">
      <c r="A3" s="5">
        <v>2</v>
      </c>
      <c r="B3" s="40" t="s">
        <v>133</v>
      </c>
      <c r="C3" s="19" t="s">
        <v>272</v>
      </c>
      <c r="D3" s="38" t="s">
        <v>224</v>
      </c>
      <c r="E3" s="49"/>
      <c r="F3" s="74">
        <v>500000</v>
      </c>
      <c r="G3" s="23">
        <v>0</v>
      </c>
      <c r="H3" s="41"/>
      <c r="I3" s="98"/>
      <c r="J3" s="41"/>
      <c r="K3" s="10"/>
    </row>
    <row r="4" spans="1:11" ht="12.75">
      <c r="A4" s="5">
        <v>3</v>
      </c>
      <c r="B4" s="24" t="s">
        <v>121</v>
      </c>
      <c r="C4" s="25" t="s">
        <v>41</v>
      </c>
      <c r="D4" s="48"/>
      <c r="E4" s="48"/>
      <c r="F4" s="75">
        <v>0</v>
      </c>
      <c r="G4" s="23">
        <v>0</v>
      </c>
      <c r="H4" s="30"/>
      <c r="I4" s="99"/>
      <c r="J4" s="30"/>
      <c r="K4" s="10"/>
    </row>
    <row r="5" spans="1:11" ht="38.25">
      <c r="A5" s="45">
        <v>4</v>
      </c>
      <c r="B5" s="4" t="s">
        <v>122</v>
      </c>
      <c r="C5" s="12" t="s">
        <v>213</v>
      </c>
      <c r="D5" s="47" t="s">
        <v>172</v>
      </c>
      <c r="E5" s="47" t="s">
        <v>258</v>
      </c>
      <c r="F5" s="23">
        <v>226607</v>
      </c>
      <c r="G5" s="23">
        <v>0</v>
      </c>
      <c r="H5" s="23"/>
      <c r="I5" s="97"/>
      <c r="J5" s="23"/>
      <c r="K5" s="42"/>
    </row>
    <row r="6" spans="1:11" ht="102">
      <c r="A6" s="45">
        <v>5</v>
      </c>
      <c r="B6" s="55" t="s">
        <v>54</v>
      </c>
      <c r="C6" s="57" t="s">
        <v>126</v>
      </c>
      <c r="D6" s="56" t="s">
        <v>55</v>
      </c>
      <c r="E6" s="56" t="s">
        <v>261</v>
      </c>
      <c r="F6" s="76">
        <v>18247.59</v>
      </c>
      <c r="G6" s="87">
        <f>SUM(E6)</f>
        <v>0</v>
      </c>
      <c r="H6" s="87">
        <v>18247.59</v>
      </c>
      <c r="I6" s="100"/>
      <c r="J6" s="87">
        <v>0</v>
      </c>
      <c r="K6" s="92"/>
    </row>
    <row r="7" spans="1:11" ht="38.25">
      <c r="A7" s="5">
        <v>6</v>
      </c>
      <c r="B7" s="4" t="s">
        <v>54</v>
      </c>
      <c r="C7" s="13" t="s">
        <v>127</v>
      </c>
      <c r="D7" s="47" t="s">
        <v>57</v>
      </c>
      <c r="E7" s="47" t="s">
        <v>56</v>
      </c>
      <c r="F7" s="23">
        <v>167578</v>
      </c>
      <c r="G7" s="30">
        <f>SUM(C7:E7)</f>
        <v>0</v>
      </c>
      <c r="H7" s="30"/>
      <c r="I7" s="99"/>
      <c r="J7" s="30"/>
      <c r="K7" s="10"/>
    </row>
    <row r="8" spans="1:11" ht="12.75">
      <c r="A8" s="5">
        <v>7</v>
      </c>
      <c r="B8" s="61" t="s">
        <v>129</v>
      </c>
      <c r="C8" s="25" t="s">
        <v>128</v>
      </c>
      <c r="D8" s="46"/>
      <c r="E8" s="46"/>
      <c r="F8" s="75">
        <v>0</v>
      </c>
      <c r="G8" s="23">
        <v>0</v>
      </c>
      <c r="H8" s="23"/>
      <c r="I8" s="97"/>
      <c r="J8" s="23"/>
      <c r="K8" s="10"/>
    </row>
    <row r="9" spans="1:11" ht="38.25">
      <c r="A9" s="45">
        <v>8</v>
      </c>
      <c r="B9" s="4" t="s">
        <v>70</v>
      </c>
      <c r="C9" s="13" t="s">
        <v>42</v>
      </c>
      <c r="D9" s="47" t="s">
        <v>71</v>
      </c>
      <c r="E9" s="47" t="s">
        <v>56</v>
      </c>
      <c r="F9" s="23">
        <v>52076.38</v>
      </c>
      <c r="G9" s="23">
        <v>0</v>
      </c>
      <c r="H9" s="23"/>
      <c r="I9" s="97"/>
      <c r="J9" s="23"/>
      <c r="K9" s="10"/>
    </row>
    <row r="10" spans="1:11" ht="12.75">
      <c r="A10" s="45">
        <v>9</v>
      </c>
      <c r="B10" s="24" t="s">
        <v>130</v>
      </c>
      <c r="C10" s="25" t="s">
        <v>131</v>
      </c>
      <c r="D10" s="48"/>
      <c r="E10" s="48"/>
      <c r="F10" s="75">
        <v>0</v>
      </c>
      <c r="G10" s="23">
        <v>0</v>
      </c>
      <c r="H10" s="30"/>
      <c r="I10" s="99"/>
      <c r="J10" s="30"/>
      <c r="K10" s="10"/>
    </row>
    <row r="11" spans="1:11" ht="12.75">
      <c r="A11" s="5">
        <v>10</v>
      </c>
      <c r="B11" s="24" t="s">
        <v>133</v>
      </c>
      <c r="C11" s="25" t="s">
        <v>132</v>
      </c>
      <c r="D11" s="48"/>
      <c r="E11" s="48"/>
      <c r="F11" s="75">
        <v>0</v>
      </c>
      <c r="G11" s="23">
        <v>0</v>
      </c>
      <c r="H11" s="30"/>
      <c r="I11" s="99"/>
      <c r="J11" s="30"/>
      <c r="K11" s="10"/>
    </row>
    <row r="12" spans="1:11" ht="38.25">
      <c r="A12" s="5">
        <v>11</v>
      </c>
      <c r="B12" s="4" t="s">
        <v>123</v>
      </c>
      <c r="C12" s="13" t="s">
        <v>43</v>
      </c>
      <c r="D12" s="47" t="s">
        <v>72</v>
      </c>
      <c r="E12" s="47" t="s">
        <v>56</v>
      </c>
      <c r="F12" s="23">
        <v>297063.49</v>
      </c>
      <c r="G12" s="30">
        <f>SUM(C12:E12)</f>
        <v>0</v>
      </c>
      <c r="H12" s="30"/>
      <c r="I12" s="99"/>
      <c r="J12" s="30"/>
      <c r="K12" s="10"/>
    </row>
    <row r="13" spans="1:11" ht="38.25">
      <c r="A13" s="45">
        <v>12</v>
      </c>
      <c r="B13" s="4" t="s">
        <v>82</v>
      </c>
      <c r="C13" s="13" t="s">
        <v>232</v>
      </c>
      <c r="D13" s="47" t="s">
        <v>83</v>
      </c>
      <c r="E13" s="47" t="s">
        <v>56</v>
      </c>
      <c r="F13" s="23">
        <v>920022</v>
      </c>
      <c r="G13" s="30">
        <f>SUM(C13:E13)</f>
        <v>0</v>
      </c>
      <c r="H13" s="30"/>
      <c r="I13" s="99"/>
      <c r="J13" s="30"/>
      <c r="K13" s="10"/>
    </row>
    <row r="14" spans="1:11" ht="38.25">
      <c r="A14" s="45">
        <v>13</v>
      </c>
      <c r="B14" s="55" t="s">
        <v>59</v>
      </c>
      <c r="C14" s="57" t="s">
        <v>44</v>
      </c>
      <c r="D14" s="56" t="s">
        <v>60</v>
      </c>
      <c r="E14" s="56" t="s">
        <v>56</v>
      </c>
      <c r="F14" s="76">
        <v>283628.68</v>
      </c>
      <c r="G14" s="87">
        <f>SUM(C14:E14)</f>
        <v>0</v>
      </c>
      <c r="H14" s="87">
        <f>G14</f>
        <v>0</v>
      </c>
      <c r="I14" s="100"/>
      <c r="J14" s="87" t="e">
        <f>#REF!-H14</f>
        <v>#REF!</v>
      </c>
      <c r="K14" s="92"/>
    </row>
    <row r="15" spans="1:11" ht="38.25">
      <c r="A15" s="5">
        <v>14</v>
      </c>
      <c r="B15" s="4" t="s">
        <v>161</v>
      </c>
      <c r="C15" s="12" t="s">
        <v>45</v>
      </c>
      <c r="D15" s="47" t="s">
        <v>162</v>
      </c>
      <c r="E15" s="47" t="s">
        <v>155</v>
      </c>
      <c r="F15" s="23">
        <v>34548.66</v>
      </c>
      <c r="G15" s="30">
        <f>SUM(C15:E15)</f>
        <v>0</v>
      </c>
      <c r="H15" s="30"/>
      <c r="I15" s="99"/>
      <c r="J15" s="30"/>
      <c r="K15" s="93" t="s">
        <v>236</v>
      </c>
    </row>
    <row r="16" spans="1:11" ht="38.25">
      <c r="A16" s="5">
        <v>15</v>
      </c>
      <c r="B16" s="4" t="s">
        <v>161</v>
      </c>
      <c r="C16" s="12" t="s">
        <v>46</v>
      </c>
      <c r="D16" s="47" t="s">
        <v>163</v>
      </c>
      <c r="E16" s="47" t="s">
        <v>155</v>
      </c>
      <c r="F16" s="23">
        <v>15409.67</v>
      </c>
      <c r="G16" s="23">
        <v>0</v>
      </c>
      <c r="H16" s="23"/>
      <c r="I16" s="97"/>
      <c r="J16" s="23"/>
      <c r="K16" s="93" t="s">
        <v>236</v>
      </c>
    </row>
    <row r="17" spans="1:11" ht="38.25">
      <c r="A17" s="45">
        <v>16</v>
      </c>
      <c r="B17" s="4" t="s">
        <v>161</v>
      </c>
      <c r="C17" s="12" t="s">
        <v>47</v>
      </c>
      <c r="D17" s="47" t="s">
        <v>164</v>
      </c>
      <c r="E17" s="47" t="s">
        <v>155</v>
      </c>
      <c r="F17" s="23">
        <v>21510.98</v>
      </c>
      <c r="G17" s="23">
        <v>0</v>
      </c>
      <c r="H17" s="23"/>
      <c r="I17" s="97"/>
      <c r="J17" s="23"/>
      <c r="K17" s="93" t="s">
        <v>236</v>
      </c>
    </row>
    <row r="18" spans="1:11" ht="38.25">
      <c r="A18" s="45">
        <v>17</v>
      </c>
      <c r="B18" s="4" t="s">
        <v>68</v>
      </c>
      <c r="C18" s="13" t="s">
        <v>48</v>
      </c>
      <c r="D18" s="47" t="s">
        <v>69</v>
      </c>
      <c r="E18" s="47" t="s">
        <v>56</v>
      </c>
      <c r="F18" s="23">
        <v>1190000</v>
      </c>
      <c r="G18" s="30">
        <f>SUM(C18:E18)</f>
        <v>0</v>
      </c>
      <c r="H18" s="30"/>
      <c r="I18" s="99"/>
      <c r="J18" s="30"/>
      <c r="K18" s="10"/>
    </row>
    <row r="19" spans="1:11" ht="25.5">
      <c r="A19" s="5">
        <v>18</v>
      </c>
      <c r="B19" s="16" t="s">
        <v>68</v>
      </c>
      <c r="C19" s="19" t="s">
        <v>268</v>
      </c>
      <c r="D19" s="49" t="s">
        <v>231</v>
      </c>
      <c r="E19" s="38"/>
      <c r="F19" s="74">
        <v>0</v>
      </c>
      <c r="G19" s="30">
        <v>0</v>
      </c>
      <c r="H19" s="30"/>
      <c r="I19" s="99"/>
      <c r="J19" s="30"/>
      <c r="K19" s="10"/>
    </row>
    <row r="20" spans="1:11" ht="38.25">
      <c r="A20" s="69">
        <v>19</v>
      </c>
      <c r="B20" s="55" t="s">
        <v>78</v>
      </c>
      <c r="C20" s="57" t="s">
        <v>49</v>
      </c>
      <c r="D20" s="56" t="s">
        <v>81</v>
      </c>
      <c r="E20" s="56" t="s">
        <v>56</v>
      </c>
      <c r="F20" s="76">
        <v>71000</v>
      </c>
      <c r="G20" s="76">
        <v>0</v>
      </c>
      <c r="H20" s="76"/>
      <c r="I20" s="101"/>
      <c r="J20" s="87">
        <v>71000</v>
      </c>
      <c r="K20" s="94" t="s">
        <v>263</v>
      </c>
    </row>
    <row r="21" spans="1:11" ht="38.25">
      <c r="A21" s="45">
        <v>20</v>
      </c>
      <c r="B21" s="4" t="s">
        <v>78</v>
      </c>
      <c r="C21" s="13" t="s">
        <v>79</v>
      </c>
      <c r="D21" s="47" t="s">
        <v>80</v>
      </c>
      <c r="E21" s="47" t="s">
        <v>56</v>
      </c>
      <c r="F21" s="23">
        <v>3182078.5</v>
      </c>
      <c r="G21" s="30">
        <f>SUM(C21:E21)</f>
        <v>0</v>
      </c>
      <c r="H21" s="30"/>
      <c r="I21" s="99"/>
      <c r="J21" s="30"/>
      <c r="K21" s="10"/>
    </row>
    <row r="22" spans="1:11" ht="38.25">
      <c r="A22" s="5">
        <v>22</v>
      </c>
      <c r="B22" s="36" t="s">
        <v>215</v>
      </c>
      <c r="C22" s="13" t="s">
        <v>79</v>
      </c>
      <c r="D22" s="47" t="s">
        <v>266</v>
      </c>
      <c r="E22" s="47" t="s">
        <v>274</v>
      </c>
      <c r="F22" s="23">
        <v>836921.5</v>
      </c>
      <c r="G22" s="41">
        <v>0</v>
      </c>
      <c r="H22" s="41"/>
      <c r="I22" s="98"/>
      <c r="J22" s="41"/>
      <c r="K22" s="10"/>
    </row>
    <row r="23" spans="1:11" ht="38.25">
      <c r="A23" s="45">
        <v>21</v>
      </c>
      <c r="B23" s="36" t="s">
        <v>215</v>
      </c>
      <c r="C23" s="13" t="s">
        <v>233</v>
      </c>
      <c r="D23" s="47" t="s">
        <v>226</v>
      </c>
      <c r="E23" s="47" t="s">
        <v>227</v>
      </c>
      <c r="F23" s="23">
        <v>200000</v>
      </c>
      <c r="G23" s="23">
        <v>0</v>
      </c>
      <c r="H23" s="23"/>
      <c r="I23" s="97"/>
      <c r="J23" s="23"/>
      <c r="K23" s="10"/>
    </row>
    <row r="24" spans="1:11" ht="51">
      <c r="A24" s="5">
        <v>23</v>
      </c>
      <c r="B24" s="65" t="s">
        <v>78</v>
      </c>
      <c r="C24" s="66" t="s">
        <v>271</v>
      </c>
      <c r="D24" s="66" t="s">
        <v>269</v>
      </c>
      <c r="E24" s="43"/>
      <c r="F24" s="77">
        <v>0</v>
      </c>
      <c r="G24" s="41">
        <v>0</v>
      </c>
      <c r="H24" s="41"/>
      <c r="I24" s="98"/>
      <c r="J24" s="41"/>
      <c r="K24" s="10"/>
    </row>
    <row r="25" spans="1:11" ht="38.25">
      <c r="A25" s="45">
        <v>24</v>
      </c>
      <c r="B25" s="4" t="s">
        <v>65</v>
      </c>
      <c r="C25" s="13" t="s">
        <v>50</v>
      </c>
      <c r="D25" s="47" t="s">
        <v>67</v>
      </c>
      <c r="E25" s="47" t="s">
        <v>56</v>
      </c>
      <c r="F25" s="23">
        <v>202279.38</v>
      </c>
      <c r="G25" s="30">
        <f>SUM(C25:E25)</f>
        <v>0</v>
      </c>
      <c r="H25" s="23"/>
      <c r="I25" s="97"/>
      <c r="J25" s="23"/>
      <c r="K25" s="10"/>
    </row>
    <row r="26" spans="1:11" ht="38.25">
      <c r="A26" s="45">
        <v>25</v>
      </c>
      <c r="B26" s="4" t="s">
        <v>65</v>
      </c>
      <c r="C26" s="13" t="s">
        <v>51</v>
      </c>
      <c r="D26" s="47" t="s">
        <v>66</v>
      </c>
      <c r="E26" s="47" t="s">
        <v>56</v>
      </c>
      <c r="F26" s="23">
        <v>323702.6</v>
      </c>
      <c r="G26" s="30">
        <f>SUM(C26:E26)</f>
        <v>0</v>
      </c>
      <c r="H26" s="23"/>
      <c r="I26" s="97"/>
      <c r="J26" s="23"/>
      <c r="K26" s="10"/>
    </row>
    <row r="27" spans="1:11" ht="38.25">
      <c r="A27" s="5">
        <v>26</v>
      </c>
      <c r="B27" s="4" t="s">
        <v>125</v>
      </c>
      <c r="C27" s="13" t="s">
        <v>93</v>
      </c>
      <c r="D27" s="47" t="s">
        <v>94</v>
      </c>
      <c r="E27" s="47" t="s">
        <v>56</v>
      </c>
      <c r="F27" s="23">
        <v>1159000</v>
      </c>
      <c r="G27" s="30">
        <f>SUM(C27:E27)</f>
        <v>0</v>
      </c>
      <c r="H27" s="30"/>
      <c r="I27" s="99"/>
      <c r="J27" s="30"/>
      <c r="K27" s="10"/>
    </row>
    <row r="28" spans="1:11" ht="25.5">
      <c r="A28" s="5">
        <v>27</v>
      </c>
      <c r="B28" s="16" t="s">
        <v>125</v>
      </c>
      <c r="C28" s="37" t="s">
        <v>93</v>
      </c>
      <c r="D28" s="38" t="s">
        <v>224</v>
      </c>
      <c r="E28" s="38"/>
      <c r="F28" s="41">
        <v>450000</v>
      </c>
      <c r="G28" s="41">
        <v>0</v>
      </c>
      <c r="H28" s="41"/>
      <c r="I28" s="98"/>
      <c r="J28" s="41"/>
      <c r="K28" s="10"/>
    </row>
    <row r="29" spans="1:11" ht="50.25" customHeight="1">
      <c r="A29" s="45">
        <v>28</v>
      </c>
      <c r="B29" s="4" t="s">
        <v>75</v>
      </c>
      <c r="C29" s="13" t="s">
        <v>234</v>
      </c>
      <c r="D29" s="47" t="s">
        <v>77</v>
      </c>
      <c r="E29" s="47" t="s">
        <v>56</v>
      </c>
      <c r="F29" s="23">
        <v>907000</v>
      </c>
      <c r="G29" s="30">
        <f>SUM(C29:E29)</f>
        <v>0</v>
      </c>
      <c r="H29" s="30"/>
      <c r="I29" s="99"/>
      <c r="J29" s="30"/>
      <c r="K29" s="93" t="s">
        <v>245</v>
      </c>
    </row>
    <row r="30" spans="1:11" ht="38.25">
      <c r="A30" s="45">
        <v>29</v>
      </c>
      <c r="B30" s="55" t="s">
        <v>61</v>
      </c>
      <c r="C30" s="57" t="s">
        <v>62</v>
      </c>
      <c r="D30" s="56" t="s">
        <v>63</v>
      </c>
      <c r="E30" s="56" t="s">
        <v>56</v>
      </c>
      <c r="F30" s="76">
        <v>1191779.21</v>
      </c>
      <c r="G30" s="87">
        <f>SUM(C30:E30)</f>
        <v>0</v>
      </c>
      <c r="H30" s="87">
        <f>G30</f>
        <v>0</v>
      </c>
      <c r="I30" s="100"/>
      <c r="J30" s="87" t="e">
        <f>#REF!-H30</f>
        <v>#REF!</v>
      </c>
      <c r="K30" s="92"/>
    </row>
    <row r="31" spans="1:11" ht="38.25">
      <c r="A31" s="5">
        <v>30</v>
      </c>
      <c r="B31" s="55" t="s">
        <v>61</v>
      </c>
      <c r="C31" s="57" t="s">
        <v>52</v>
      </c>
      <c r="D31" s="56" t="s">
        <v>64</v>
      </c>
      <c r="E31" s="56" t="s">
        <v>56</v>
      </c>
      <c r="F31" s="76">
        <v>148604.35</v>
      </c>
      <c r="G31" s="87">
        <f>SUM(C31:E31)</f>
        <v>0</v>
      </c>
      <c r="H31" s="87">
        <f>G31</f>
        <v>0</v>
      </c>
      <c r="I31" s="100"/>
      <c r="J31" s="87" t="e">
        <f>#REF!-H31</f>
        <v>#REF!</v>
      </c>
      <c r="K31" s="92"/>
    </row>
    <row r="32" spans="1:11" ht="38.25">
      <c r="A32" s="5">
        <v>31</v>
      </c>
      <c r="B32" s="4" t="s">
        <v>124</v>
      </c>
      <c r="C32" s="13" t="s">
        <v>53</v>
      </c>
      <c r="D32" s="47" t="s">
        <v>58</v>
      </c>
      <c r="E32" s="47" t="s">
        <v>56</v>
      </c>
      <c r="F32" s="23">
        <v>1145850.48</v>
      </c>
      <c r="G32" s="30">
        <f>SUM(C32:E32)</f>
        <v>0</v>
      </c>
      <c r="H32" s="30"/>
      <c r="I32" s="99"/>
      <c r="J32" s="30"/>
      <c r="K32" s="10"/>
    </row>
    <row r="33" spans="1:11" ht="12.75">
      <c r="A33" s="45">
        <v>32</v>
      </c>
      <c r="B33" s="28" t="s">
        <v>106</v>
      </c>
      <c r="C33" s="27" t="s">
        <v>138</v>
      </c>
      <c r="D33" s="48"/>
      <c r="E33" s="48"/>
      <c r="F33" s="75">
        <v>0</v>
      </c>
      <c r="G33" s="30">
        <f aca="true" t="shared" si="0" ref="G33:G38">SUM(C33:E33)</f>
        <v>0</v>
      </c>
      <c r="H33" s="30"/>
      <c r="I33" s="99"/>
      <c r="J33" s="30"/>
      <c r="K33" s="10"/>
    </row>
    <row r="34" spans="1:11" ht="12.75">
      <c r="A34" s="45">
        <v>33</v>
      </c>
      <c r="B34" s="28" t="s">
        <v>106</v>
      </c>
      <c r="C34" s="26" t="s">
        <v>139</v>
      </c>
      <c r="D34" s="48"/>
      <c r="E34" s="48"/>
      <c r="F34" s="75">
        <v>0</v>
      </c>
      <c r="G34" s="30">
        <f t="shared" si="0"/>
        <v>0</v>
      </c>
      <c r="H34" s="30"/>
      <c r="I34" s="99"/>
      <c r="J34" s="30"/>
      <c r="K34" s="10"/>
    </row>
    <row r="35" spans="1:11" ht="12.75">
      <c r="A35" s="5">
        <v>34</v>
      </c>
      <c r="B35" s="28" t="s">
        <v>106</v>
      </c>
      <c r="C35" s="27" t="s">
        <v>140</v>
      </c>
      <c r="D35" s="48"/>
      <c r="E35" s="48"/>
      <c r="F35" s="75">
        <v>0</v>
      </c>
      <c r="G35" s="30">
        <f t="shared" si="0"/>
        <v>0</v>
      </c>
      <c r="H35" s="30"/>
      <c r="I35" s="99"/>
      <c r="J35" s="30"/>
      <c r="K35" s="10"/>
    </row>
    <row r="36" spans="1:11" ht="38.25">
      <c r="A36" s="5">
        <v>35</v>
      </c>
      <c r="B36" s="4" t="s">
        <v>159</v>
      </c>
      <c r="C36" s="5" t="s">
        <v>110</v>
      </c>
      <c r="D36" s="47" t="s">
        <v>160</v>
      </c>
      <c r="E36" s="47" t="s">
        <v>155</v>
      </c>
      <c r="F36" s="23">
        <v>47797.75</v>
      </c>
      <c r="G36" s="30">
        <f t="shared" si="0"/>
        <v>0</v>
      </c>
      <c r="H36" s="23"/>
      <c r="I36" s="97"/>
      <c r="J36" s="23"/>
      <c r="K36" s="10"/>
    </row>
    <row r="37" spans="1:11" ht="12.75">
      <c r="A37" s="45">
        <v>36</v>
      </c>
      <c r="B37" s="24" t="s">
        <v>148</v>
      </c>
      <c r="C37" s="27" t="s">
        <v>141</v>
      </c>
      <c r="D37" s="48"/>
      <c r="E37" s="48"/>
      <c r="F37" s="75">
        <v>0</v>
      </c>
      <c r="G37" s="30">
        <f t="shared" si="0"/>
        <v>0</v>
      </c>
      <c r="H37" s="30"/>
      <c r="I37" s="99"/>
      <c r="J37" s="30"/>
      <c r="K37" s="10"/>
    </row>
    <row r="38" spans="1:11" ht="12.75">
      <c r="A38" s="45">
        <v>37</v>
      </c>
      <c r="B38" s="24" t="s">
        <v>148</v>
      </c>
      <c r="C38" s="26" t="s">
        <v>142</v>
      </c>
      <c r="D38" s="48"/>
      <c r="E38" s="48"/>
      <c r="F38" s="75">
        <v>0</v>
      </c>
      <c r="G38" s="30">
        <f t="shared" si="0"/>
        <v>0</v>
      </c>
      <c r="H38" s="30"/>
      <c r="I38" s="99"/>
      <c r="J38" s="30"/>
      <c r="K38" s="10"/>
    </row>
    <row r="39" spans="1:11" ht="38.25">
      <c r="A39" s="196">
        <v>38</v>
      </c>
      <c r="B39" s="197" t="s">
        <v>217</v>
      </c>
      <c r="C39" s="196" t="s">
        <v>111</v>
      </c>
      <c r="D39" s="56" t="s">
        <v>211</v>
      </c>
      <c r="E39" s="202" t="s">
        <v>227</v>
      </c>
      <c r="F39" s="207">
        <v>140097.2</v>
      </c>
      <c r="G39" s="203">
        <f>SUM(C39:E39)</f>
        <v>0</v>
      </c>
      <c r="H39" s="205">
        <v>140097.2</v>
      </c>
      <c r="I39" s="102"/>
      <c r="J39" s="199">
        <v>0</v>
      </c>
      <c r="K39" s="200"/>
    </row>
    <row r="40" spans="1:11" ht="51">
      <c r="A40" s="196"/>
      <c r="B40" s="197"/>
      <c r="C40" s="196"/>
      <c r="D40" s="56" t="s">
        <v>218</v>
      </c>
      <c r="E40" s="202"/>
      <c r="F40" s="207"/>
      <c r="G40" s="204"/>
      <c r="H40" s="206"/>
      <c r="I40" s="103"/>
      <c r="J40" s="199"/>
      <c r="K40" s="201"/>
    </row>
    <row r="41" spans="1:11" ht="12.75">
      <c r="A41" s="5">
        <v>39</v>
      </c>
      <c r="B41" s="24" t="s">
        <v>103</v>
      </c>
      <c r="C41" s="26" t="s">
        <v>143</v>
      </c>
      <c r="D41" s="48"/>
      <c r="E41" s="48"/>
      <c r="F41" s="75">
        <v>0</v>
      </c>
      <c r="G41" s="30">
        <v>0</v>
      </c>
      <c r="H41" s="30"/>
      <c r="I41" s="99"/>
      <c r="J41" s="30"/>
      <c r="K41" s="10"/>
    </row>
    <row r="42" spans="1:11" ht="38.25">
      <c r="A42" s="5">
        <v>40</v>
      </c>
      <c r="B42" s="4" t="s">
        <v>103</v>
      </c>
      <c r="C42" s="5" t="s">
        <v>104</v>
      </c>
      <c r="D42" s="47" t="s">
        <v>105</v>
      </c>
      <c r="E42" s="47" t="s">
        <v>56</v>
      </c>
      <c r="F42" s="23">
        <v>1703332.77</v>
      </c>
      <c r="G42" s="30">
        <f>SUM(C42:E42)</f>
        <v>0</v>
      </c>
      <c r="H42" s="23"/>
      <c r="I42" s="97"/>
      <c r="J42" s="23"/>
      <c r="K42" s="10"/>
    </row>
    <row r="43" spans="1:11" ht="38.25">
      <c r="A43" s="5">
        <v>41</v>
      </c>
      <c r="B43" s="4" t="s">
        <v>212</v>
      </c>
      <c r="C43" s="5" t="s">
        <v>104</v>
      </c>
      <c r="D43" s="47" t="s">
        <v>171</v>
      </c>
      <c r="E43" s="47" t="s">
        <v>227</v>
      </c>
      <c r="F43" s="23">
        <v>112482.38</v>
      </c>
      <c r="G43" s="30">
        <f>SUM(C43:E43)</f>
        <v>0</v>
      </c>
      <c r="H43" s="23"/>
      <c r="I43" s="97"/>
      <c r="J43" s="23"/>
      <c r="K43" s="10"/>
    </row>
    <row r="44" spans="1:11" ht="38.25">
      <c r="A44" s="5">
        <v>42</v>
      </c>
      <c r="B44" s="4" t="s">
        <v>123</v>
      </c>
      <c r="C44" s="5" t="s">
        <v>73</v>
      </c>
      <c r="D44" s="47" t="s">
        <v>74</v>
      </c>
      <c r="E44" s="47" t="s">
        <v>56</v>
      </c>
      <c r="F44" s="23">
        <v>74280.4</v>
      </c>
      <c r="G44" s="30">
        <f>SUM(C44:E44)</f>
        <v>0</v>
      </c>
      <c r="H44" s="30"/>
      <c r="I44" s="99"/>
      <c r="J44" s="30"/>
      <c r="K44" s="10"/>
    </row>
    <row r="45" spans="1:11" ht="12.75">
      <c r="A45" s="5">
        <v>43</v>
      </c>
      <c r="B45" s="24" t="s">
        <v>150</v>
      </c>
      <c r="C45" s="27" t="s">
        <v>144</v>
      </c>
      <c r="D45" s="48"/>
      <c r="E45" s="48"/>
      <c r="F45" s="75">
        <v>0</v>
      </c>
      <c r="G45" s="30">
        <v>0</v>
      </c>
      <c r="H45" s="30"/>
      <c r="I45" s="99"/>
      <c r="J45" s="30"/>
      <c r="K45" s="10"/>
    </row>
    <row r="46" spans="1:11" ht="38.25">
      <c r="A46" s="5">
        <v>44</v>
      </c>
      <c r="B46" s="4" t="s">
        <v>84</v>
      </c>
      <c r="C46" s="5" t="s">
        <v>85</v>
      </c>
      <c r="D46" s="47" t="s">
        <v>86</v>
      </c>
      <c r="E46" s="47" t="s">
        <v>56</v>
      </c>
      <c r="F46" s="23">
        <v>123057.5</v>
      </c>
      <c r="G46" s="30">
        <f>SUM(C46:E46)</f>
        <v>0</v>
      </c>
      <c r="H46" s="30"/>
      <c r="I46" s="99"/>
      <c r="J46" s="30"/>
      <c r="K46" s="10"/>
    </row>
    <row r="47" spans="1:11" ht="38.25">
      <c r="A47" s="5">
        <v>45</v>
      </c>
      <c r="B47" s="4" t="s">
        <v>84</v>
      </c>
      <c r="C47" s="11" t="s">
        <v>167</v>
      </c>
      <c r="D47" s="47" t="s">
        <v>165</v>
      </c>
      <c r="E47" s="47" t="s">
        <v>166</v>
      </c>
      <c r="F47" s="23">
        <v>40366.13</v>
      </c>
      <c r="G47" s="30">
        <f>SUM(C47:E47)</f>
        <v>0</v>
      </c>
      <c r="H47" s="30"/>
      <c r="I47" s="99"/>
      <c r="J47" s="30"/>
      <c r="K47" s="10"/>
    </row>
    <row r="48" spans="1:11" ht="38.25">
      <c r="A48" s="5">
        <v>46</v>
      </c>
      <c r="B48" s="4" t="s">
        <v>84</v>
      </c>
      <c r="C48" s="8" t="s">
        <v>145</v>
      </c>
      <c r="D48" s="47" t="s">
        <v>87</v>
      </c>
      <c r="E48" s="47" t="s">
        <v>56</v>
      </c>
      <c r="F48" s="23">
        <v>114952.5</v>
      </c>
      <c r="G48" s="30">
        <f>SUM(C48:E48)</f>
        <v>0</v>
      </c>
      <c r="H48" s="30"/>
      <c r="I48" s="99"/>
      <c r="J48" s="30"/>
      <c r="K48" s="10"/>
    </row>
    <row r="49" spans="1:11" ht="12.75">
      <c r="A49" s="5">
        <v>47</v>
      </c>
      <c r="B49" s="24" t="s">
        <v>84</v>
      </c>
      <c r="C49" s="26" t="s">
        <v>146</v>
      </c>
      <c r="D49" s="48"/>
      <c r="E49" s="48"/>
      <c r="F49" s="75">
        <v>0</v>
      </c>
      <c r="G49" s="30">
        <v>0</v>
      </c>
      <c r="H49" s="30"/>
      <c r="I49" s="99"/>
      <c r="J49" s="30"/>
      <c r="K49" s="10"/>
    </row>
    <row r="50" spans="1:11" ht="12.75">
      <c r="A50" s="5">
        <v>48</v>
      </c>
      <c r="B50" s="28" t="s">
        <v>82</v>
      </c>
      <c r="C50" s="27" t="s">
        <v>147</v>
      </c>
      <c r="D50" s="48"/>
      <c r="E50" s="48"/>
      <c r="F50" s="75">
        <v>0</v>
      </c>
      <c r="G50" s="30">
        <v>0</v>
      </c>
      <c r="H50" s="30"/>
      <c r="I50" s="99"/>
      <c r="J50" s="30"/>
      <c r="K50" s="10"/>
    </row>
    <row r="51" spans="1:11" ht="63.75">
      <c r="A51" s="5">
        <v>49</v>
      </c>
      <c r="B51" s="4" t="s">
        <v>152</v>
      </c>
      <c r="C51" s="11" t="s">
        <v>112</v>
      </c>
      <c r="D51" s="47" t="s">
        <v>153</v>
      </c>
      <c r="E51" s="47" t="s">
        <v>262</v>
      </c>
      <c r="F51" s="23">
        <v>17653.3</v>
      </c>
      <c r="G51" s="23">
        <v>0</v>
      </c>
      <c r="H51" s="23"/>
      <c r="I51" s="97"/>
      <c r="J51" s="23"/>
      <c r="K51" s="10"/>
    </row>
    <row r="52" spans="1:11" ht="38.25">
      <c r="A52" s="5">
        <v>50</v>
      </c>
      <c r="B52" s="4" t="s">
        <v>152</v>
      </c>
      <c r="C52" s="11" t="s">
        <v>112</v>
      </c>
      <c r="D52" s="47" t="s">
        <v>168</v>
      </c>
      <c r="E52" s="47" t="s">
        <v>169</v>
      </c>
      <c r="F52" s="23">
        <v>37985.92</v>
      </c>
      <c r="G52" s="23">
        <v>0</v>
      </c>
      <c r="H52" s="23"/>
      <c r="I52" s="97"/>
      <c r="J52" s="23"/>
      <c r="K52" s="10"/>
    </row>
    <row r="53" spans="1:11" ht="38.25">
      <c r="A53" s="5">
        <v>51</v>
      </c>
      <c r="B53" s="15" t="s">
        <v>68</v>
      </c>
      <c r="C53" s="5" t="s">
        <v>135</v>
      </c>
      <c r="D53" s="47" t="s">
        <v>136</v>
      </c>
      <c r="E53" s="47" t="s">
        <v>137</v>
      </c>
      <c r="F53" s="78">
        <v>472000</v>
      </c>
      <c r="G53" s="30">
        <f>SUM(C53:E53)</f>
        <v>0</v>
      </c>
      <c r="H53" s="30"/>
      <c r="I53" s="99"/>
      <c r="J53" s="30"/>
      <c r="K53" s="10"/>
    </row>
    <row r="54" spans="1:11" ht="38.25">
      <c r="A54" s="5">
        <v>52</v>
      </c>
      <c r="B54" s="4" t="s">
        <v>125</v>
      </c>
      <c r="C54" s="8" t="s">
        <v>91</v>
      </c>
      <c r="D54" s="47" t="s">
        <v>92</v>
      </c>
      <c r="E54" s="47" t="s">
        <v>56</v>
      </c>
      <c r="F54" s="23">
        <v>238000</v>
      </c>
      <c r="G54" s="30">
        <f>SUM(C54:E54)</f>
        <v>0</v>
      </c>
      <c r="H54" s="30"/>
      <c r="I54" s="99"/>
      <c r="J54" s="30"/>
      <c r="K54" s="10"/>
    </row>
    <row r="55" spans="1:11" ht="38.25">
      <c r="A55" s="5">
        <v>53</v>
      </c>
      <c r="B55" s="4" t="s">
        <v>95</v>
      </c>
      <c r="C55" s="8" t="s">
        <v>96</v>
      </c>
      <c r="D55" s="47" t="s">
        <v>97</v>
      </c>
      <c r="E55" s="47" t="s">
        <v>56</v>
      </c>
      <c r="F55" s="23">
        <v>256575.35</v>
      </c>
      <c r="G55" s="30">
        <f>SUM(C55:E55)</f>
        <v>0</v>
      </c>
      <c r="H55" s="30"/>
      <c r="I55" s="99"/>
      <c r="J55" s="30"/>
      <c r="K55" s="10"/>
    </row>
    <row r="56" spans="1:11" ht="38.25">
      <c r="A56" s="69">
        <v>54</v>
      </c>
      <c r="B56" s="55" t="s">
        <v>95</v>
      </c>
      <c r="C56" s="69" t="s">
        <v>98</v>
      </c>
      <c r="D56" s="56" t="s">
        <v>99</v>
      </c>
      <c r="E56" s="56" t="s">
        <v>56</v>
      </c>
      <c r="F56" s="76">
        <v>23375</v>
      </c>
      <c r="G56" s="87">
        <f>SUM(C56:E56)</f>
        <v>0</v>
      </c>
      <c r="H56" s="87">
        <f>G56</f>
        <v>0</v>
      </c>
      <c r="I56" s="100"/>
      <c r="J56" s="87" t="e">
        <f>#REF!-H56</f>
        <v>#REF!</v>
      </c>
      <c r="K56" s="92"/>
    </row>
    <row r="57" spans="1:11" ht="38.25">
      <c r="A57" s="5">
        <v>55</v>
      </c>
      <c r="B57" s="4" t="s">
        <v>88</v>
      </c>
      <c r="C57" s="8" t="s">
        <v>89</v>
      </c>
      <c r="D57" s="47" t="s">
        <v>90</v>
      </c>
      <c r="E57" s="47" t="s">
        <v>56</v>
      </c>
      <c r="F57" s="23">
        <v>625008.71</v>
      </c>
      <c r="G57" s="30">
        <f>SUM(C57:E57)</f>
        <v>0</v>
      </c>
      <c r="H57" s="30"/>
      <c r="I57" s="99"/>
      <c r="J57" s="30"/>
      <c r="K57" s="10"/>
    </row>
    <row r="58" spans="1:11" ht="12.75">
      <c r="A58" s="5">
        <v>56</v>
      </c>
      <c r="B58" s="28" t="s">
        <v>75</v>
      </c>
      <c r="C58" s="27" t="s">
        <v>76</v>
      </c>
      <c r="D58" s="48"/>
      <c r="E58" s="48"/>
      <c r="F58" s="75">
        <v>0</v>
      </c>
      <c r="G58" s="30">
        <v>0</v>
      </c>
      <c r="H58" s="30"/>
      <c r="I58" s="99"/>
      <c r="J58" s="30"/>
      <c r="K58" s="10"/>
    </row>
    <row r="59" spans="1:11" ht="12.75">
      <c r="A59" s="5">
        <v>57</v>
      </c>
      <c r="B59" s="24" t="s">
        <v>78</v>
      </c>
      <c r="C59" s="27" t="s">
        <v>113</v>
      </c>
      <c r="D59" s="48"/>
      <c r="E59" s="48"/>
      <c r="F59" s="75">
        <v>0</v>
      </c>
      <c r="G59" s="30">
        <f>SUM(C59:E59)</f>
        <v>0</v>
      </c>
      <c r="H59" s="30"/>
      <c r="I59" s="99"/>
      <c r="J59" s="30"/>
      <c r="K59" s="10"/>
    </row>
    <row r="60" spans="1:11" ht="12.75">
      <c r="A60" s="5">
        <v>58</v>
      </c>
      <c r="B60" s="24" t="s">
        <v>78</v>
      </c>
      <c r="C60" s="27" t="s">
        <v>114</v>
      </c>
      <c r="D60" s="48"/>
      <c r="E60" s="48"/>
      <c r="F60" s="75">
        <v>0</v>
      </c>
      <c r="G60" s="30">
        <v>0</v>
      </c>
      <c r="H60" s="30"/>
      <c r="I60" s="99"/>
      <c r="J60" s="30"/>
      <c r="K60" s="10"/>
    </row>
    <row r="61" spans="1:11" ht="12.75">
      <c r="A61" s="5">
        <v>59</v>
      </c>
      <c r="B61" s="28" t="s">
        <v>151</v>
      </c>
      <c r="C61" s="27" t="s">
        <v>115</v>
      </c>
      <c r="D61" s="48"/>
      <c r="E61" s="48"/>
      <c r="F61" s="75">
        <v>0</v>
      </c>
      <c r="G61" s="30">
        <f>SUM(C61:E61)</f>
        <v>0</v>
      </c>
      <c r="H61" s="30"/>
      <c r="I61" s="99"/>
      <c r="J61" s="30"/>
      <c r="K61" s="10"/>
    </row>
    <row r="62" spans="1:11" ht="38.25">
      <c r="A62" s="5">
        <v>60</v>
      </c>
      <c r="B62" s="4" t="s">
        <v>100</v>
      </c>
      <c r="C62" s="8" t="s">
        <v>101</v>
      </c>
      <c r="D62" s="47" t="s">
        <v>102</v>
      </c>
      <c r="E62" s="47" t="s">
        <v>56</v>
      </c>
      <c r="F62" s="23">
        <v>154406.93</v>
      </c>
      <c r="G62" s="30">
        <f>SUM(C62:E62)</f>
        <v>0</v>
      </c>
      <c r="H62" s="30"/>
      <c r="I62" s="99"/>
      <c r="J62" s="30"/>
      <c r="K62" s="10"/>
    </row>
    <row r="63" spans="1:11" ht="38.25">
      <c r="A63" s="174">
        <v>61</v>
      </c>
      <c r="B63" s="175" t="s">
        <v>106</v>
      </c>
      <c r="C63" s="174"/>
      <c r="D63" s="47" t="s">
        <v>107</v>
      </c>
      <c r="E63" s="178" t="s">
        <v>108</v>
      </c>
      <c r="F63" s="185">
        <v>535000</v>
      </c>
      <c r="G63" s="180">
        <f>SUM(C63:E63)</f>
        <v>0</v>
      </c>
      <c r="H63" s="182"/>
      <c r="I63" s="104"/>
      <c r="J63" s="184"/>
      <c r="K63" s="176"/>
    </row>
    <row r="64" spans="1:11" ht="51">
      <c r="A64" s="174"/>
      <c r="B64" s="175"/>
      <c r="C64" s="174"/>
      <c r="D64" s="47" t="s">
        <v>157</v>
      </c>
      <c r="E64" s="179"/>
      <c r="F64" s="185"/>
      <c r="G64" s="181"/>
      <c r="H64" s="183"/>
      <c r="I64" s="105"/>
      <c r="J64" s="184"/>
      <c r="K64" s="177"/>
    </row>
    <row r="65" spans="1:11" ht="38.25">
      <c r="A65" s="174">
        <v>62</v>
      </c>
      <c r="B65" s="175" t="s">
        <v>106</v>
      </c>
      <c r="C65" s="174"/>
      <c r="D65" s="47" t="s">
        <v>109</v>
      </c>
      <c r="E65" s="178" t="s">
        <v>108</v>
      </c>
      <c r="F65" s="185">
        <v>339982.5</v>
      </c>
      <c r="G65" s="180">
        <f>SUM(C65:E65)</f>
        <v>0</v>
      </c>
      <c r="H65" s="182"/>
      <c r="I65" s="104"/>
      <c r="J65" s="184"/>
      <c r="K65" s="176"/>
    </row>
    <row r="66" spans="1:11" ht="51">
      <c r="A66" s="174"/>
      <c r="B66" s="175"/>
      <c r="C66" s="174"/>
      <c r="D66" s="47" t="s">
        <v>158</v>
      </c>
      <c r="E66" s="179"/>
      <c r="F66" s="185"/>
      <c r="G66" s="181"/>
      <c r="H66" s="183"/>
      <c r="I66" s="105"/>
      <c r="J66" s="184"/>
      <c r="K66" s="177"/>
    </row>
    <row r="67" spans="1:11" ht="38.25">
      <c r="A67" s="174">
        <v>63</v>
      </c>
      <c r="B67" s="175" t="s">
        <v>68</v>
      </c>
      <c r="C67" s="174"/>
      <c r="D67" s="47" t="s">
        <v>154</v>
      </c>
      <c r="E67" s="178" t="s">
        <v>155</v>
      </c>
      <c r="F67" s="185">
        <v>1978500</v>
      </c>
      <c r="G67" s="180">
        <f>SUM(C67:E67)</f>
        <v>0</v>
      </c>
      <c r="H67" s="182"/>
      <c r="I67" s="104"/>
      <c r="J67" s="184"/>
      <c r="K67" s="176"/>
    </row>
    <row r="68" spans="1:11" ht="38.25">
      <c r="A68" s="174"/>
      <c r="B68" s="175"/>
      <c r="C68" s="174"/>
      <c r="D68" s="47" t="s">
        <v>156</v>
      </c>
      <c r="E68" s="179"/>
      <c r="F68" s="185"/>
      <c r="G68" s="181"/>
      <c r="H68" s="183"/>
      <c r="I68" s="105"/>
      <c r="J68" s="184"/>
      <c r="K68" s="177"/>
    </row>
    <row r="69" spans="1:11" ht="25.5">
      <c r="A69" s="5">
        <v>64</v>
      </c>
      <c r="B69" s="16" t="s">
        <v>78</v>
      </c>
      <c r="C69" s="18"/>
      <c r="D69" s="38" t="s">
        <v>170</v>
      </c>
      <c r="E69" s="49"/>
      <c r="F69" s="41">
        <v>134000</v>
      </c>
      <c r="G69" s="23">
        <v>0</v>
      </c>
      <c r="H69" s="23"/>
      <c r="I69" s="97"/>
      <c r="J69" s="23"/>
      <c r="K69" s="10"/>
    </row>
    <row r="70" spans="1:11" ht="38.25">
      <c r="A70" s="174">
        <v>65</v>
      </c>
      <c r="B70" s="175" t="s">
        <v>228</v>
      </c>
      <c r="C70" s="186"/>
      <c r="D70" s="47" t="s">
        <v>239</v>
      </c>
      <c r="E70" s="178" t="s">
        <v>257</v>
      </c>
      <c r="F70" s="185">
        <v>24187.71</v>
      </c>
      <c r="G70" s="187">
        <v>0</v>
      </c>
      <c r="H70" s="189"/>
      <c r="I70" s="106"/>
      <c r="J70" s="191"/>
      <c r="K70" s="176"/>
    </row>
    <row r="71" spans="1:11" ht="51">
      <c r="A71" s="174"/>
      <c r="B71" s="175"/>
      <c r="C71" s="186"/>
      <c r="D71" s="47" t="s">
        <v>249</v>
      </c>
      <c r="E71" s="179"/>
      <c r="F71" s="185"/>
      <c r="G71" s="188"/>
      <c r="H71" s="190"/>
      <c r="I71" s="107"/>
      <c r="J71" s="191"/>
      <c r="K71" s="177"/>
    </row>
    <row r="72" spans="1:11" ht="38.25">
      <c r="A72" s="174">
        <v>66</v>
      </c>
      <c r="B72" s="175" t="s">
        <v>228</v>
      </c>
      <c r="C72" s="186"/>
      <c r="D72" s="47" t="s">
        <v>254</v>
      </c>
      <c r="E72" s="178" t="s">
        <v>257</v>
      </c>
      <c r="F72" s="185">
        <v>33530.31</v>
      </c>
      <c r="G72" s="187">
        <v>0</v>
      </c>
      <c r="H72" s="189"/>
      <c r="I72" s="106"/>
      <c r="J72" s="191"/>
      <c r="K72" s="176"/>
    </row>
    <row r="73" spans="1:11" ht="63.75">
      <c r="A73" s="174"/>
      <c r="B73" s="175"/>
      <c r="C73" s="186"/>
      <c r="D73" s="47" t="s">
        <v>247</v>
      </c>
      <c r="E73" s="179"/>
      <c r="F73" s="185"/>
      <c r="G73" s="188"/>
      <c r="H73" s="190"/>
      <c r="I73" s="107"/>
      <c r="J73" s="191"/>
      <c r="K73" s="177"/>
    </row>
    <row r="74" spans="1:11" ht="38.25">
      <c r="A74" s="174">
        <v>67</v>
      </c>
      <c r="B74" s="175" t="s">
        <v>228</v>
      </c>
      <c r="C74" s="186"/>
      <c r="D74" s="47" t="s">
        <v>240</v>
      </c>
      <c r="E74" s="178" t="s">
        <v>257</v>
      </c>
      <c r="F74" s="185">
        <v>41269.93</v>
      </c>
      <c r="G74" s="187">
        <v>0</v>
      </c>
      <c r="H74" s="189"/>
      <c r="I74" s="106"/>
      <c r="J74" s="191"/>
      <c r="K74" s="176"/>
    </row>
    <row r="75" spans="1:11" ht="63.75">
      <c r="A75" s="174"/>
      <c r="B75" s="175"/>
      <c r="C75" s="186"/>
      <c r="D75" s="47" t="s">
        <v>248</v>
      </c>
      <c r="E75" s="179"/>
      <c r="F75" s="185"/>
      <c r="G75" s="188"/>
      <c r="H75" s="190"/>
      <c r="I75" s="107"/>
      <c r="J75" s="191"/>
      <c r="K75" s="177"/>
    </row>
    <row r="76" spans="1:11" ht="38.25">
      <c r="A76" s="174">
        <v>68</v>
      </c>
      <c r="B76" s="192" t="s">
        <v>216</v>
      </c>
      <c r="C76" s="186"/>
      <c r="D76" s="47" t="s">
        <v>252</v>
      </c>
      <c r="E76" s="178" t="s">
        <v>257</v>
      </c>
      <c r="F76" s="185">
        <v>620432.72</v>
      </c>
      <c r="G76" s="187">
        <v>0</v>
      </c>
      <c r="H76" s="189"/>
      <c r="I76" s="106"/>
      <c r="J76" s="185"/>
      <c r="K76" s="176"/>
    </row>
    <row r="77" spans="1:11" ht="51">
      <c r="A77" s="174"/>
      <c r="B77" s="192"/>
      <c r="C77" s="186"/>
      <c r="D77" s="47" t="s">
        <v>229</v>
      </c>
      <c r="E77" s="179"/>
      <c r="F77" s="185"/>
      <c r="G77" s="188"/>
      <c r="H77" s="190"/>
      <c r="I77" s="107"/>
      <c r="J77" s="185"/>
      <c r="K77" s="177"/>
    </row>
    <row r="78" spans="1:11" ht="38.25">
      <c r="A78" s="174">
        <v>69</v>
      </c>
      <c r="B78" s="192" t="s">
        <v>216</v>
      </c>
      <c r="C78" s="186"/>
      <c r="D78" s="47" t="s">
        <v>253</v>
      </c>
      <c r="E78" s="178" t="s">
        <v>257</v>
      </c>
      <c r="F78" s="185">
        <v>376343.75</v>
      </c>
      <c r="G78" s="187">
        <v>0</v>
      </c>
      <c r="H78" s="189"/>
      <c r="I78" s="106"/>
      <c r="J78" s="185"/>
      <c r="K78" s="176"/>
    </row>
    <row r="79" spans="1:11" ht="51">
      <c r="A79" s="174"/>
      <c r="B79" s="192"/>
      <c r="C79" s="186"/>
      <c r="D79" s="47" t="s">
        <v>250</v>
      </c>
      <c r="E79" s="179"/>
      <c r="F79" s="185"/>
      <c r="G79" s="188"/>
      <c r="H79" s="190"/>
      <c r="I79" s="107"/>
      <c r="J79" s="185"/>
      <c r="K79" s="177"/>
    </row>
    <row r="80" spans="1:11" ht="38.25">
      <c r="A80" s="5">
        <v>70</v>
      </c>
      <c r="B80" s="4" t="s">
        <v>120</v>
      </c>
      <c r="C80" s="13" t="s">
        <v>173</v>
      </c>
      <c r="D80" s="47" t="s">
        <v>259</v>
      </c>
      <c r="E80" s="47" t="s">
        <v>260</v>
      </c>
      <c r="F80" s="23">
        <v>143997.83</v>
      </c>
      <c r="G80" s="23">
        <v>0</v>
      </c>
      <c r="H80" s="23"/>
      <c r="I80" s="97"/>
      <c r="J80" s="23"/>
      <c r="K80" s="10"/>
    </row>
    <row r="81" spans="1:11" ht="12.75">
      <c r="A81" s="5">
        <v>71</v>
      </c>
      <c r="B81" s="29" t="s">
        <v>149</v>
      </c>
      <c r="C81" s="25" t="s">
        <v>174</v>
      </c>
      <c r="D81" s="50"/>
      <c r="E81" s="48"/>
      <c r="F81" s="30">
        <v>0</v>
      </c>
      <c r="G81" s="30">
        <v>0</v>
      </c>
      <c r="H81" s="30"/>
      <c r="I81" s="99"/>
      <c r="J81" s="30"/>
      <c r="K81" s="10"/>
    </row>
    <row r="82" spans="1:11" ht="25.5">
      <c r="A82" s="5">
        <v>72</v>
      </c>
      <c r="B82" s="16" t="s">
        <v>65</v>
      </c>
      <c r="C82" s="19" t="s">
        <v>264</v>
      </c>
      <c r="D82" s="38" t="s">
        <v>224</v>
      </c>
      <c r="E82" s="49"/>
      <c r="F82" s="41">
        <v>20000</v>
      </c>
      <c r="G82" s="41">
        <v>0</v>
      </c>
      <c r="H82" s="41"/>
      <c r="I82" s="98"/>
      <c r="J82" s="41"/>
      <c r="K82" s="10"/>
    </row>
    <row r="83" spans="1:11" ht="12.75">
      <c r="A83" s="5">
        <v>73</v>
      </c>
      <c r="B83" s="29" t="s">
        <v>121</v>
      </c>
      <c r="C83" s="25" t="s">
        <v>175</v>
      </c>
      <c r="D83" s="50"/>
      <c r="E83" s="48"/>
      <c r="F83" s="30">
        <v>0</v>
      </c>
      <c r="G83" s="30">
        <v>0</v>
      </c>
      <c r="H83" s="30"/>
      <c r="I83" s="99"/>
      <c r="J83" s="30"/>
      <c r="K83" s="10"/>
    </row>
    <row r="84" spans="1:11" ht="51">
      <c r="A84" s="5">
        <v>74</v>
      </c>
      <c r="B84" s="67" t="s">
        <v>68</v>
      </c>
      <c r="C84" s="37" t="s">
        <v>265</v>
      </c>
      <c r="D84" s="38" t="s">
        <v>273</v>
      </c>
      <c r="E84" s="49"/>
      <c r="F84" s="79">
        <v>0</v>
      </c>
      <c r="G84" s="30">
        <v>0</v>
      </c>
      <c r="H84" s="30"/>
      <c r="I84" s="99"/>
      <c r="J84" s="30"/>
      <c r="K84" s="10"/>
    </row>
    <row r="85" spans="1:11" ht="25.5">
      <c r="A85" s="5">
        <v>75</v>
      </c>
      <c r="B85" s="16" t="s">
        <v>78</v>
      </c>
      <c r="C85" s="19" t="s">
        <v>267</v>
      </c>
      <c r="D85" s="38" t="s">
        <v>224</v>
      </c>
      <c r="E85" s="49"/>
      <c r="F85" s="74">
        <v>75000</v>
      </c>
      <c r="G85" s="30">
        <v>0</v>
      </c>
      <c r="H85" s="30"/>
      <c r="I85" s="99"/>
      <c r="J85" s="30"/>
      <c r="K85" s="10"/>
    </row>
    <row r="86" spans="1:11" ht="38.25">
      <c r="A86" s="5">
        <v>76</v>
      </c>
      <c r="B86" s="4" t="s">
        <v>122</v>
      </c>
      <c r="C86" s="13" t="s">
        <v>176</v>
      </c>
      <c r="D86" s="47" t="s">
        <v>177</v>
      </c>
      <c r="E86" s="47" t="s">
        <v>237</v>
      </c>
      <c r="F86" s="23">
        <v>156374</v>
      </c>
      <c r="G86" s="23">
        <v>0</v>
      </c>
      <c r="H86" s="23"/>
      <c r="I86" s="97"/>
      <c r="J86" s="23"/>
      <c r="K86" s="10"/>
    </row>
    <row r="87" spans="1:11" ht="38.25">
      <c r="A87" s="5">
        <v>77</v>
      </c>
      <c r="B87" s="4" t="s">
        <v>159</v>
      </c>
      <c r="C87" s="13" t="s">
        <v>178</v>
      </c>
      <c r="D87" s="47" t="s">
        <v>179</v>
      </c>
      <c r="E87" s="47" t="s">
        <v>227</v>
      </c>
      <c r="F87" s="23">
        <v>474200</v>
      </c>
      <c r="G87" s="23">
        <v>0</v>
      </c>
      <c r="H87" s="23"/>
      <c r="I87" s="97"/>
      <c r="J87" s="23"/>
      <c r="K87" s="10"/>
    </row>
    <row r="88" spans="1:11" ht="25.5">
      <c r="A88" s="5">
        <v>78</v>
      </c>
      <c r="B88" s="16" t="s">
        <v>159</v>
      </c>
      <c r="C88" s="37" t="s">
        <v>178</v>
      </c>
      <c r="D88" s="38" t="s">
        <v>224</v>
      </c>
      <c r="E88" s="47"/>
      <c r="F88" s="41">
        <v>280000</v>
      </c>
      <c r="G88" s="23">
        <v>0</v>
      </c>
      <c r="H88" s="23"/>
      <c r="I88" s="97"/>
      <c r="J88" s="23"/>
      <c r="K88" s="10"/>
    </row>
    <row r="89" spans="1:11" ht="25.5">
      <c r="A89" s="5">
        <v>79</v>
      </c>
      <c r="B89" s="16" t="s">
        <v>70</v>
      </c>
      <c r="C89" s="19" t="s">
        <v>180</v>
      </c>
      <c r="D89" s="38" t="s">
        <v>224</v>
      </c>
      <c r="E89" s="46"/>
      <c r="F89" s="41">
        <v>20000</v>
      </c>
      <c r="G89" s="23">
        <v>0</v>
      </c>
      <c r="H89" s="23"/>
      <c r="I89" s="97"/>
      <c r="J89" s="23"/>
      <c r="K89" s="10"/>
    </row>
    <row r="90" spans="1:11" ht="25.5">
      <c r="A90" s="5">
        <v>80</v>
      </c>
      <c r="B90" s="16" t="s">
        <v>129</v>
      </c>
      <c r="C90" s="19" t="s">
        <v>181</v>
      </c>
      <c r="D90" s="38" t="s">
        <v>224</v>
      </c>
      <c r="E90" s="46"/>
      <c r="F90" s="41">
        <v>15000</v>
      </c>
      <c r="G90" s="23">
        <v>0</v>
      </c>
      <c r="H90" s="23"/>
      <c r="I90" s="97"/>
      <c r="J90" s="23"/>
      <c r="K90" s="10"/>
    </row>
    <row r="91" spans="1:11" ht="12.75">
      <c r="A91" s="5">
        <v>81</v>
      </c>
      <c r="B91" s="29" t="s">
        <v>54</v>
      </c>
      <c r="C91" s="25" t="s">
        <v>182</v>
      </c>
      <c r="D91" s="50"/>
      <c r="E91" s="48"/>
      <c r="F91" s="30">
        <v>0</v>
      </c>
      <c r="G91" s="30">
        <v>0</v>
      </c>
      <c r="H91" s="30"/>
      <c r="I91" s="99"/>
      <c r="J91" s="30"/>
      <c r="K91" s="10"/>
    </row>
    <row r="92" spans="1:11" ht="38.25">
      <c r="A92" s="5">
        <v>82</v>
      </c>
      <c r="B92" s="4" t="s">
        <v>133</v>
      </c>
      <c r="C92" s="13" t="s">
        <v>183</v>
      </c>
      <c r="D92" s="47" t="s">
        <v>251</v>
      </c>
      <c r="E92" s="47" t="s">
        <v>257</v>
      </c>
      <c r="F92" s="23">
        <v>108866.33</v>
      </c>
      <c r="G92" s="23">
        <v>0</v>
      </c>
      <c r="H92" s="23"/>
      <c r="I92" s="97"/>
      <c r="J92" s="23"/>
      <c r="K92" s="10"/>
    </row>
    <row r="93" spans="1:11" ht="25.5">
      <c r="A93" s="5">
        <v>83</v>
      </c>
      <c r="B93" s="16" t="s">
        <v>214</v>
      </c>
      <c r="C93" s="19" t="s">
        <v>184</v>
      </c>
      <c r="D93" s="38" t="s">
        <v>224</v>
      </c>
      <c r="E93" s="46"/>
      <c r="F93" s="41">
        <v>30000</v>
      </c>
      <c r="G93" s="23">
        <v>0</v>
      </c>
      <c r="H93" s="23"/>
      <c r="I93" s="97"/>
      <c r="J93" s="23"/>
      <c r="K93" s="10"/>
    </row>
    <row r="94" spans="1:11" ht="38.25">
      <c r="A94" s="5">
        <v>84</v>
      </c>
      <c r="B94" s="4" t="s">
        <v>185</v>
      </c>
      <c r="C94" s="13" t="s">
        <v>186</v>
      </c>
      <c r="D94" s="47" t="s">
        <v>187</v>
      </c>
      <c r="E94" s="47" t="s">
        <v>227</v>
      </c>
      <c r="F94" s="23">
        <v>264890.95</v>
      </c>
      <c r="G94" s="30">
        <f>SUM(C94:E94)</f>
        <v>0</v>
      </c>
      <c r="H94" s="23"/>
      <c r="I94" s="97"/>
      <c r="J94" s="23"/>
      <c r="K94" s="10"/>
    </row>
    <row r="95" spans="1:11" ht="25.5">
      <c r="A95" s="5">
        <v>85</v>
      </c>
      <c r="B95" s="16" t="s">
        <v>152</v>
      </c>
      <c r="C95" s="19" t="s">
        <v>188</v>
      </c>
      <c r="D95" s="38" t="s">
        <v>224</v>
      </c>
      <c r="E95" s="46"/>
      <c r="F95" s="41">
        <v>20000</v>
      </c>
      <c r="G95" s="23">
        <v>0</v>
      </c>
      <c r="H95" s="23"/>
      <c r="I95" s="97"/>
      <c r="J95" s="23"/>
      <c r="K95" s="10"/>
    </row>
    <row r="96" spans="1:11" ht="38.25">
      <c r="A96" s="5">
        <v>86</v>
      </c>
      <c r="B96" s="4" t="s">
        <v>189</v>
      </c>
      <c r="C96" s="13" t="s">
        <v>190</v>
      </c>
      <c r="D96" s="47" t="s">
        <v>191</v>
      </c>
      <c r="E96" s="47" t="s">
        <v>227</v>
      </c>
      <c r="F96" s="23">
        <v>183760</v>
      </c>
      <c r="G96" s="30">
        <f>SUM(C96:E96)</f>
        <v>0</v>
      </c>
      <c r="H96" s="23"/>
      <c r="I96" s="97"/>
      <c r="J96" s="23"/>
      <c r="K96" s="10"/>
    </row>
    <row r="97" spans="1:11" ht="38.25">
      <c r="A97" s="5">
        <v>87</v>
      </c>
      <c r="B97" s="4" t="s">
        <v>134</v>
      </c>
      <c r="C97" s="13" t="s">
        <v>192</v>
      </c>
      <c r="D97" s="47" t="s">
        <v>225</v>
      </c>
      <c r="E97" s="47" t="s">
        <v>227</v>
      </c>
      <c r="F97" s="23">
        <v>565169.3</v>
      </c>
      <c r="G97" s="23">
        <v>0</v>
      </c>
      <c r="H97" s="23"/>
      <c r="I97" s="97"/>
      <c r="J97" s="23"/>
      <c r="K97" s="10"/>
    </row>
    <row r="98" spans="1:11" ht="25.5">
      <c r="A98" s="5">
        <v>88</v>
      </c>
      <c r="B98" s="16" t="s">
        <v>59</v>
      </c>
      <c r="C98" s="19" t="s">
        <v>194</v>
      </c>
      <c r="D98" s="38" t="s">
        <v>224</v>
      </c>
      <c r="E98" s="46"/>
      <c r="F98" s="41">
        <v>50000</v>
      </c>
      <c r="G98" s="23">
        <v>0</v>
      </c>
      <c r="H98" s="23"/>
      <c r="I98" s="97"/>
      <c r="J98" s="23"/>
      <c r="K98" s="10"/>
    </row>
    <row r="99" spans="1:11" ht="38.25">
      <c r="A99" s="5">
        <v>89</v>
      </c>
      <c r="B99" s="4" t="s">
        <v>124</v>
      </c>
      <c r="C99" s="13" t="s">
        <v>195</v>
      </c>
      <c r="D99" s="47" t="s">
        <v>193</v>
      </c>
      <c r="E99" s="47" t="s">
        <v>227</v>
      </c>
      <c r="F99" s="23">
        <v>373957</v>
      </c>
      <c r="G99" s="30">
        <f>SUM(C99:E99)</f>
        <v>0</v>
      </c>
      <c r="H99" s="23"/>
      <c r="I99" s="97"/>
      <c r="J99" s="23"/>
      <c r="K99" s="10"/>
    </row>
    <row r="100" spans="1:11" ht="38.25">
      <c r="A100" s="5">
        <v>90</v>
      </c>
      <c r="B100" s="4" t="s">
        <v>197</v>
      </c>
      <c r="C100" s="13" t="s">
        <v>198</v>
      </c>
      <c r="D100" s="47" t="s">
        <v>196</v>
      </c>
      <c r="E100" s="47" t="s">
        <v>227</v>
      </c>
      <c r="F100" s="23">
        <v>85530</v>
      </c>
      <c r="G100" s="23">
        <v>0</v>
      </c>
      <c r="H100" s="23"/>
      <c r="I100" s="97"/>
      <c r="J100" s="23"/>
      <c r="K100" s="10"/>
    </row>
    <row r="101" spans="1:11" ht="38.25">
      <c r="A101" s="5">
        <v>91</v>
      </c>
      <c r="B101" s="4" t="s">
        <v>78</v>
      </c>
      <c r="C101" s="13" t="s">
        <v>199</v>
      </c>
      <c r="D101" s="47" t="s">
        <v>200</v>
      </c>
      <c r="E101" s="47" t="s">
        <v>227</v>
      </c>
      <c r="F101" s="23">
        <v>194059.67</v>
      </c>
      <c r="G101" s="23">
        <v>0</v>
      </c>
      <c r="H101" s="23"/>
      <c r="I101" s="97"/>
      <c r="J101" s="23"/>
      <c r="K101" s="10"/>
    </row>
    <row r="102" spans="1:11" ht="38.25">
      <c r="A102" s="5">
        <v>92</v>
      </c>
      <c r="B102" s="4" t="s">
        <v>78</v>
      </c>
      <c r="C102" s="13" t="s">
        <v>199</v>
      </c>
      <c r="D102" s="47" t="s">
        <v>256</v>
      </c>
      <c r="E102" s="47" t="s">
        <v>257</v>
      </c>
      <c r="F102" s="23">
        <v>101340.33</v>
      </c>
      <c r="G102" s="23">
        <v>0</v>
      </c>
      <c r="H102" s="23"/>
      <c r="I102" s="97"/>
      <c r="J102" s="23"/>
      <c r="K102" s="10"/>
    </row>
    <row r="103" spans="1:11" ht="12.75">
      <c r="A103" s="5">
        <v>93</v>
      </c>
      <c r="B103" s="54" t="s">
        <v>78</v>
      </c>
      <c r="C103" s="25" t="s">
        <v>201</v>
      </c>
      <c r="D103" s="50"/>
      <c r="E103" s="48"/>
      <c r="F103" s="30">
        <v>0</v>
      </c>
      <c r="G103" s="30">
        <v>0</v>
      </c>
      <c r="H103" s="30"/>
      <c r="I103" s="99"/>
      <c r="J103" s="30"/>
      <c r="K103" s="10"/>
    </row>
    <row r="104" spans="1:11" ht="25.5">
      <c r="A104" s="5">
        <v>94</v>
      </c>
      <c r="B104" s="16" t="s">
        <v>75</v>
      </c>
      <c r="C104" s="19" t="s">
        <v>202</v>
      </c>
      <c r="D104" s="38" t="s">
        <v>224</v>
      </c>
      <c r="E104" s="46"/>
      <c r="F104" s="41">
        <v>150000</v>
      </c>
      <c r="G104" s="23">
        <v>0</v>
      </c>
      <c r="H104" s="23"/>
      <c r="I104" s="97"/>
      <c r="J104" s="23"/>
      <c r="K104" s="10"/>
    </row>
    <row r="105" spans="1:11" ht="38.25">
      <c r="A105" s="5">
        <v>95</v>
      </c>
      <c r="B105" s="4" t="s">
        <v>125</v>
      </c>
      <c r="C105" s="12" t="s">
        <v>235</v>
      </c>
      <c r="D105" s="47" t="s">
        <v>203</v>
      </c>
      <c r="E105" s="47" t="s">
        <v>227</v>
      </c>
      <c r="F105" s="23">
        <v>620000</v>
      </c>
      <c r="G105" s="23">
        <v>0</v>
      </c>
      <c r="H105" s="23"/>
      <c r="I105" s="97"/>
      <c r="J105" s="23"/>
      <c r="K105" s="10"/>
    </row>
    <row r="106" spans="1:11" ht="38.25">
      <c r="A106" s="5">
        <v>96</v>
      </c>
      <c r="B106" s="4" t="s">
        <v>95</v>
      </c>
      <c r="C106" s="13" t="s">
        <v>204</v>
      </c>
      <c r="D106" s="47" t="s">
        <v>205</v>
      </c>
      <c r="E106" s="47" t="s">
        <v>227</v>
      </c>
      <c r="F106" s="23">
        <v>218544.72</v>
      </c>
      <c r="G106" s="23">
        <v>0</v>
      </c>
      <c r="H106" s="23"/>
      <c r="I106" s="97"/>
      <c r="J106" s="23"/>
      <c r="K106" s="10"/>
    </row>
    <row r="107" spans="1:11" ht="38.25">
      <c r="A107" s="5">
        <v>97</v>
      </c>
      <c r="B107" s="4" t="s">
        <v>61</v>
      </c>
      <c r="C107" s="13" t="s">
        <v>206</v>
      </c>
      <c r="D107" s="47" t="s">
        <v>207</v>
      </c>
      <c r="E107" s="47" t="s">
        <v>227</v>
      </c>
      <c r="F107" s="23">
        <v>115362.03</v>
      </c>
      <c r="G107" s="23">
        <v>0</v>
      </c>
      <c r="H107" s="23"/>
      <c r="I107" s="97"/>
      <c r="J107" s="23"/>
      <c r="K107" s="10"/>
    </row>
    <row r="108" spans="1:11" ht="38.25">
      <c r="A108" s="174">
        <v>98</v>
      </c>
      <c r="B108" s="175" t="s">
        <v>219</v>
      </c>
      <c r="C108" s="198" t="s">
        <v>208</v>
      </c>
      <c r="D108" s="47" t="s">
        <v>209</v>
      </c>
      <c r="E108" s="178" t="s">
        <v>227</v>
      </c>
      <c r="F108" s="185">
        <v>142023</v>
      </c>
      <c r="G108" s="187">
        <v>0</v>
      </c>
      <c r="H108" s="189"/>
      <c r="I108" s="106"/>
      <c r="J108" s="185"/>
      <c r="K108" s="176"/>
    </row>
    <row r="109" spans="1:11" ht="25.5">
      <c r="A109" s="174"/>
      <c r="B109" s="175"/>
      <c r="C109" s="198"/>
      <c r="D109" s="47" t="s">
        <v>223</v>
      </c>
      <c r="E109" s="178"/>
      <c r="F109" s="185"/>
      <c r="G109" s="188"/>
      <c r="H109" s="190"/>
      <c r="I109" s="107"/>
      <c r="J109" s="185"/>
      <c r="K109" s="177"/>
    </row>
    <row r="110" spans="1:11" ht="38.25">
      <c r="A110" s="58">
        <v>99</v>
      </c>
      <c r="B110" s="29" t="s">
        <v>78</v>
      </c>
      <c r="C110" s="50" t="s">
        <v>270</v>
      </c>
      <c r="D110" s="64" t="s">
        <v>269</v>
      </c>
      <c r="E110" s="38"/>
      <c r="F110" s="80">
        <v>0</v>
      </c>
      <c r="G110" s="63">
        <v>0</v>
      </c>
      <c r="H110" s="62"/>
      <c r="I110" s="108"/>
      <c r="J110" s="23"/>
      <c r="K110" s="95"/>
    </row>
    <row r="111" spans="1:11" ht="38.25">
      <c r="A111" s="208">
        <v>100</v>
      </c>
      <c r="B111" s="175" t="s">
        <v>88</v>
      </c>
      <c r="C111" s="210"/>
      <c r="D111" s="47" t="s">
        <v>210</v>
      </c>
      <c r="E111" s="178" t="s">
        <v>227</v>
      </c>
      <c r="F111" s="185">
        <v>146610.65</v>
      </c>
      <c r="G111" s="187">
        <v>0</v>
      </c>
      <c r="H111" s="189"/>
      <c r="I111" s="106"/>
      <c r="J111" s="185"/>
      <c r="K111" s="176"/>
    </row>
    <row r="112" spans="1:11" ht="25.5">
      <c r="A112" s="209"/>
      <c r="B112" s="175"/>
      <c r="C112" s="210"/>
      <c r="D112" s="46" t="s">
        <v>220</v>
      </c>
      <c r="E112" s="178"/>
      <c r="F112" s="185"/>
      <c r="G112" s="188"/>
      <c r="H112" s="190"/>
      <c r="I112" s="107"/>
      <c r="J112" s="185"/>
      <c r="K112" s="177"/>
    </row>
    <row r="113" spans="1:11" ht="12.75">
      <c r="A113" s="7"/>
      <c r="B113" s="193" t="s">
        <v>221</v>
      </c>
      <c r="C113" s="193"/>
      <c r="D113" s="52"/>
      <c r="E113" s="52"/>
      <c r="F113" s="81">
        <f>SUM(F2:F112)</f>
        <v>26414540.639999997</v>
      </c>
      <c r="G113" s="35">
        <f>SUM(C113:E113)</f>
        <v>0</v>
      </c>
      <c r="H113" s="35">
        <f>SUM(H2:H112)</f>
        <v>158344.79</v>
      </c>
      <c r="I113" s="109"/>
      <c r="J113" s="35" t="e">
        <f>SUM(J2:J112)</f>
        <v>#REF!</v>
      </c>
      <c r="K113" s="10"/>
    </row>
    <row r="114" spans="1:11" ht="12.75">
      <c r="A114" s="7"/>
      <c r="B114" s="194" t="s">
        <v>243</v>
      </c>
      <c r="C114" s="195"/>
      <c r="D114" s="52"/>
      <c r="E114" s="52"/>
      <c r="F114" s="82">
        <v>-565169.3</v>
      </c>
      <c r="G114" s="35"/>
      <c r="H114" s="35"/>
      <c r="I114" s="109"/>
      <c r="J114" s="35"/>
      <c r="K114" s="10"/>
    </row>
    <row r="115" spans="1:11" ht="12.75">
      <c r="A115" s="7"/>
      <c r="B115" s="83" t="s">
        <v>221</v>
      </c>
      <c r="C115" s="84"/>
      <c r="D115" s="52"/>
      <c r="E115" s="52"/>
      <c r="F115" s="81">
        <f>SUM(F113:F114)</f>
        <v>25849371.339999996</v>
      </c>
      <c r="G115" s="35"/>
      <c r="H115" s="35"/>
      <c r="I115" s="109"/>
      <c r="J115" s="35"/>
      <c r="K115" s="10"/>
    </row>
    <row r="116" spans="1:11" ht="12.75">
      <c r="A116" s="7"/>
      <c r="B116" s="193" t="s">
        <v>246</v>
      </c>
      <c r="C116" s="193"/>
      <c r="D116" s="52"/>
      <c r="E116" s="52"/>
      <c r="F116" s="81">
        <v>26250000</v>
      </c>
      <c r="G116" s="10"/>
      <c r="H116" s="10"/>
      <c r="I116" s="110"/>
      <c r="J116" s="10"/>
      <c r="K116" s="10"/>
    </row>
    <row r="117" spans="1:11" ht="12.75">
      <c r="A117" s="7"/>
      <c r="B117" s="193" t="s">
        <v>222</v>
      </c>
      <c r="C117" s="193"/>
      <c r="D117" s="52"/>
      <c r="E117" s="52"/>
      <c r="F117" s="81">
        <f>F116-F115</f>
        <v>400628.6600000039</v>
      </c>
      <c r="G117" s="10"/>
      <c r="H117" s="10"/>
      <c r="I117" s="110"/>
      <c r="J117" s="10"/>
      <c r="K117" s="10"/>
    </row>
    <row r="118" spans="1:11" ht="12.75">
      <c r="A118" s="6"/>
      <c r="B118" s="1"/>
      <c r="C118" s="85"/>
      <c r="F118" s="86"/>
      <c r="G118" s="88"/>
      <c r="H118" s="88"/>
      <c r="I118" s="111"/>
      <c r="J118" s="88"/>
      <c r="K118" s="88"/>
    </row>
    <row r="119" spans="1:11" ht="12.75">
      <c r="A119" s="6"/>
      <c r="B119" s="1"/>
      <c r="C119" s="85"/>
      <c r="F119" s="86"/>
      <c r="G119" s="88"/>
      <c r="H119" s="88"/>
      <c r="I119" s="111"/>
      <c r="J119" s="88"/>
      <c r="K119" s="88"/>
    </row>
    <row r="120" spans="1:11" ht="25.5">
      <c r="A120" s="5">
        <v>1</v>
      </c>
      <c r="B120" s="40" t="s">
        <v>133</v>
      </c>
      <c r="C120" s="19" t="s">
        <v>272</v>
      </c>
      <c r="D120" s="38" t="s">
        <v>224</v>
      </c>
      <c r="E120" s="39"/>
      <c r="F120" s="74">
        <v>500000</v>
      </c>
      <c r="G120" s="10"/>
      <c r="H120" s="10"/>
      <c r="I120" s="110"/>
      <c r="J120" s="10"/>
      <c r="K120" s="10"/>
    </row>
    <row r="121" spans="1:11" ht="25.5">
      <c r="A121" s="5">
        <v>2</v>
      </c>
      <c r="B121" s="16" t="s">
        <v>65</v>
      </c>
      <c r="C121" s="19" t="s">
        <v>264</v>
      </c>
      <c r="D121" s="38" t="s">
        <v>224</v>
      </c>
      <c r="E121" s="39"/>
      <c r="F121" s="41">
        <v>20000</v>
      </c>
      <c r="G121" s="10"/>
      <c r="H121" s="10"/>
      <c r="I121" s="110"/>
      <c r="J121" s="10"/>
      <c r="K121" s="10"/>
    </row>
    <row r="122" spans="1:11" ht="51">
      <c r="A122" s="5">
        <v>3</v>
      </c>
      <c r="B122" s="67" t="s">
        <v>219</v>
      </c>
      <c r="C122" s="37" t="s">
        <v>265</v>
      </c>
      <c r="D122" s="38" t="s">
        <v>273</v>
      </c>
      <c r="E122" s="68"/>
      <c r="F122" s="79">
        <v>0</v>
      </c>
      <c r="G122" s="13"/>
      <c r="H122" s="13"/>
      <c r="I122" s="112"/>
      <c r="J122" s="13"/>
      <c r="K122" s="13"/>
    </row>
    <row r="123" spans="1:11" ht="38.25">
      <c r="A123" s="5">
        <v>4</v>
      </c>
      <c r="B123" s="29" t="s">
        <v>78</v>
      </c>
      <c r="C123" s="50" t="s">
        <v>270</v>
      </c>
      <c r="D123" s="64" t="s">
        <v>269</v>
      </c>
      <c r="E123" s="39"/>
      <c r="F123" s="80">
        <v>0</v>
      </c>
      <c r="G123" s="10"/>
      <c r="H123" s="10"/>
      <c r="I123" s="110"/>
      <c r="J123" s="10"/>
      <c r="K123" s="10"/>
    </row>
    <row r="124" spans="1:11" ht="25.5">
      <c r="A124" s="5">
        <v>5</v>
      </c>
      <c r="B124" s="16" t="s">
        <v>78</v>
      </c>
      <c r="C124" s="19" t="s">
        <v>267</v>
      </c>
      <c r="D124" s="38" t="s">
        <v>224</v>
      </c>
      <c r="E124" s="39"/>
      <c r="F124" s="74">
        <v>75000</v>
      </c>
      <c r="G124" s="10"/>
      <c r="H124" s="10"/>
      <c r="I124" s="110"/>
      <c r="J124" s="10"/>
      <c r="K124" s="10"/>
    </row>
    <row r="125" spans="1:11" ht="12.75">
      <c r="A125" s="5">
        <v>6</v>
      </c>
      <c r="B125" s="16" t="s">
        <v>219</v>
      </c>
      <c r="C125" s="19" t="s">
        <v>268</v>
      </c>
      <c r="D125" s="49" t="s">
        <v>231</v>
      </c>
      <c r="E125" s="39"/>
      <c r="F125" s="74">
        <v>0</v>
      </c>
      <c r="G125" s="10"/>
      <c r="H125" s="10"/>
      <c r="I125" s="110"/>
      <c r="J125" s="10"/>
      <c r="K125" s="10"/>
    </row>
    <row r="126" spans="1:11" ht="51">
      <c r="A126" s="5">
        <v>7</v>
      </c>
      <c r="B126" s="65" t="s">
        <v>78</v>
      </c>
      <c r="C126" s="66" t="s">
        <v>271</v>
      </c>
      <c r="D126" s="66" t="s">
        <v>269</v>
      </c>
      <c r="E126" s="39"/>
      <c r="F126" s="77">
        <v>0</v>
      </c>
      <c r="G126" s="10"/>
      <c r="H126" s="10"/>
      <c r="I126" s="110"/>
      <c r="J126" s="10"/>
      <c r="K126" s="10"/>
    </row>
  </sheetData>
  <sheetProtection/>
  <mergeCells count="103">
    <mergeCell ref="F67:F68"/>
    <mergeCell ref="F70:F71"/>
    <mergeCell ref="F111:F112"/>
    <mergeCell ref="F74:F75"/>
    <mergeCell ref="F76:F77"/>
    <mergeCell ref="F78:F79"/>
    <mergeCell ref="F108:F109"/>
    <mergeCell ref="K111:K112"/>
    <mergeCell ref="A111:A112"/>
    <mergeCell ref="B111:B112"/>
    <mergeCell ref="C111:C112"/>
    <mergeCell ref="E111:E112"/>
    <mergeCell ref="G111:G112"/>
    <mergeCell ref="H111:H112"/>
    <mergeCell ref="J111:J112"/>
    <mergeCell ref="J108:J109"/>
    <mergeCell ref="K108:K109"/>
    <mergeCell ref="E108:E109"/>
    <mergeCell ref="G108:G109"/>
    <mergeCell ref="H108:H109"/>
    <mergeCell ref="A70:A71"/>
    <mergeCell ref="B70:B71"/>
    <mergeCell ref="C70:C71"/>
    <mergeCell ref="E70:E71"/>
    <mergeCell ref="G70:G71"/>
    <mergeCell ref="H70:H71"/>
    <mergeCell ref="J70:J71"/>
    <mergeCell ref="K70:K71"/>
    <mergeCell ref="K63:K64"/>
    <mergeCell ref="A63:A64"/>
    <mergeCell ref="B63:B64"/>
    <mergeCell ref="C63:C64"/>
    <mergeCell ref="E63:E64"/>
    <mergeCell ref="G63:G64"/>
    <mergeCell ref="H63:H64"/>
    <mergeCell ref="J63:J64"/>
    <mergeCell ref="F63:F64"/>
    <mergeCell ref="J39:J40"/>
    <mergeCell ref="K39:K40"/>
    <mergeCell ref="E39:E40"/>
    <mergeCell ref="G39:G40"/>
    <mergeCell ref="H39:H40"/>
    <mergeCell ref="F39:F40"/>
    <mergeCell ref="A39:A40"/>
    <mergeCell ref="B39:B40"/>
    <mergeCell ref="C39:C40"/>
    <mergeCell ref="A108:A109"/>
    <mergeCell ref="B108:B109"/>
    <mergeCell ref="C108:C109"/>
    <mergeCell ref="A78:A79"/>
    <mergeCell ref="B78:B79"/>
    <mergeCell ref="C78:C79"/>
    <mergeCell ref="A76:A77"/>
    <mergeCell ref="B113:C113"/>
    <mergeCell ref="B114:C114"/>
    <mergeCell ref="B117:C117"/>
    <mergeCell ref="B116:C116"/>
    <mergeCell ref="K78:K79"/>
    <mergeCell ref="K76:K77"/>
    <mergeCell ref="E76:E77"/>
    <mergeCell ref="G76:G77"/>
    <mergeCell ref="H76:H77"/>
    <mergeCell ref="J76:J77"/>
    <mergeCell ref="E78:E79"/>
    <mergeCell ref="G78:G79"/>
    <mergeCell ref="H78:H79"/>
    <mergeCell ref="J78:J79"/>
    <mergeCell ref="J74:J75"/>
    <mergeCell ref="B76:B77"/>
    <mergeCell ref="C76:C77"/>
    <mergeCell ref="E74:E75"/>
    <mergeCell ref="G74:G75"/>
    <mergeCell ref="H74:H75"/>
    <mergeCell ref="A74:A75"/>
    <mergeCell ref="B74:B75"/>
    <mergeCell ref="C74:C75"/>
    <mergeCell ref="K74:K75"/>
    <mergeCell ref="K72:K73"/>
    <mergeCell ref="E72:E73"/>
    <mergeCell ref="G72:G73"/>
    <mergeCell ref="H72:H73"/>
    <mergeCell ref="J72:J73"/>
    <mergeCell ref="F72:F73"/>
    <mergeCell ref="A72:A73"/>
    <mergeCell ref="B72:B73"/>
    <mergeCell ref="C72:C73"/>
    <mergeCell ref="K67:K68"/>
    <mergeCell ref="E67:E68"/>
    <mergeCell ref="G67:G68"/>
    <mergeCell ref="H67:H68"/>
    <mergeCell ref="J67:J68"/>
    <mergeCell ref="A67:A68"/>
    <mergeCell ref="B67:B68"/>
    <mergeCell ref="C67:C68"/>
    <mergeCell ref="A65:A66"/>
    <mergeCell ref="B65:B66"/>
    <mergeCell ref="C65:C66"/>
    <mergeCell ref="K65:K66"/>
    <mergeCell ref="E65:E66"/>
    <mergeCell ref="G65:G66"/>
    <mergeCell ref="H65:H66"/>
    <mergeCell ref="J65:J66"/>
    <mergeCell ref="F65:F66"/>
  </mergeCells>
  <printOptions/>
  <pageMargins left="0.75" right="0.75" top="1" bottom="1" header="0.5" footer="0.5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Mazzoli_S</cp:lastModifiedBy>
  <cp:lastPrinted>2014-02-05T11:31:03Z</cp:lastPrinted>
  <dcterms:created xsi:type="dcterms:W3CDTF">2013-05-02T06:11:53Z</dcterms:created>
  <dcterms:modified xsi:type="dcterms:W3CDTF">2014-02-05T11:31:50Z</dcterms:modified>
  <cp:category/>
  <cp:version/>
  <cp:contentType/>
  <cp:contentStatus/>
</cp:coreProperties>
</file>