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4\GSA E BILANCIO CONSOLIDATO\IV TRIMESTRE 2024\Pagamenti art. 41 co 1 D.Lgs 33_2013 IV trim 2024\"/>
    </mc:Choice>
  </mc:AlternateContent>
  <xr:revisionPtr revIDLastSave="0" documentId="13_ncr:1_{C7785BCD-4FE0-4EE1-BBE0-3D48170463BD}" xr6:coauthVersionLast="47" xr6:coauthVersionMax="47" xr10:uidLastSave="{00000000-0000-0000-0000-000000000000}"/>
  <bookViews>
    <workbookView xWindow="-108" yWindow="-108" windowWidth="20376" windowHeight="12096" xr2:uid="{00000000-000D-0000-FFFF-FFFF00000000}"/>
  </bookViews>
  <sheets>
    <sheet name="Pagamenti per Beneficiario" sheetId="1" r:id="rId1"/>
  </sheets>
  <definedNames>
    <definedName name="_xlnm._FilterDatabase" localSheetId="0" hidden="1">'Pagamenti per Beneficiario'!$A$4:$F$72</definedName>
    <definedName name="_xlnm.Print_Area" localSheetId="0">'Pagamenti per Beneficiario'!$A$2:$F$72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8" i="1" l="1"/>
  <c r="E53" i="1"/>
  <c r="E30" i="1"/>
  <c r="E19" i="1"/>
  <c r="E15" i="1"/>
  <c r="E10" i="1"/>
  <c r="E61" i="1"/>
  <c r="E32" i="1"/>
  <c r="E25" i="1"/>
  <c r="E63" i="1"/>
  <c r="E21" i="1"/>
  <c r="E71" i="1"/>
  <c r="E69" i="1"/>
  <c r="E23" i="1"/>
  <c r="E67" i="1"/>
  <c r="E65" i="1"/>
  <c r="E6" i="1"/>
  <c r="E72" i="1" l="1"/>
</calcChain>
</file>

<file path=xl/sharedStrings.xml><?xml version="1.0" encoding="utf-8"?>
<sst xmlns="http://schemas.openxmlformats.org/spreadsheetml/2006/main" count="139" uniqueCount="84">
  <si>
    <t>Beneficiario</t>
  </si>
  <si>
    <t>N. Mandato</t>
  </si>
  <si>
    <t>Data Mandato</t>
  </si>
  <si>
    <t>Importo lordo pagato</t>
  </si>
  <si>
    <t>Totale</t>
  </si>
  <si>
    <t>Tipologia di Spesa
(descrizione PdC)</t>
  </si>
  <si>
    <t>Causale</t>
  </si>
  <si>
    <t xml:space="preserve">Altri servizi    </t>
  </si>
  <si>
    <t>Software</t>
  </si>
  <si>
    <t>RUFFINI RENATO</t>
  </si>
  <si>
    <t>RAGAZZONI RAUL</t>
  </si>
  <si>
    <t>TOTALE GENERALE</t>
  </si>
  <si>
    <t>Servizi informatici e di telecomunicazioni</t>
  </si>
  <si>
    <t>Consulenze</t>
  </si>
  <si>
    <t>LEPIDA S.C.P.A.*</t>
  </si>
  <si>
    <t>ENGINEERING - INGEGNERIA INFORMATICA - S.P.A.</t>
  </si>
  <si>
    <t>POMILIO BLUMM S.R.L.</t>
  </si>
  <si>
    <t>TRAVAGLIO CLAUDIA</t>
  </si>
  <si>
    <t>Organizzazione eventi, pubblicità e servizi per trasferta</t>
  </si>
  <si>
    <t>ISTITUTO POLIGRAFICO E ZECCA DELLOSTATO- S.P.A. CON SOCIO UNICO</t>
  </si>
  <si>
    <t>DICIANNOVE SOCIETA' COOPERATIVA</t>
  </si>
  <si>
    <t>Utilizzo di beni di terzi</t>
  </si>
  <si>
    <t>Altri beni di consumo</t>
  </si>
  <si>
    <t>Attrezzature</t>
  </si>
  <si>
    <t>Pagamenti effettuati per acquisizione di beni e servizi nel periodo dal 01.10.2024 al 31.12.2024 ai sensi dell'art. 41 comma 1-bis D.Lgs n. 33/2013 - Gestione Sanitaria Accentrata Regionale</t>
  </si>
  <si>
    <t>AHSI S.P.A.</t>
  </si>
  <si>
    <t>CARLO ERBA REAGENTS S.R.L.</t>
  </si>
  <si>
    <t>FONDAZIONE BOLOGNA WELCOME</t>
  </si>
  <si>
    <t>FRIGOMECCANICA ANDREAUS S.R.L.</t>
  </si>
  <si>
    <t>HOMINA S.R.L.</t>
  </si>
  <si>
    <t>ICONSULTING S.P.A. A SOCIO UNICO</t>
  </si>
  <si>
    <t>LIFE TECHNOLOGIES ITALIA - FIL. LIFE TECHNOLOGIES EUROPE BV</t>
  </si>
  <si>
    <t>QIAGEN S.R.L.</t>
  </si>
  <si>
    <t>SOLVENTUM ITALY S.R.L. A SOCIO UNICO</t>
  </si>
  <si>
    <t>42305</t>
  </si>
  <si>
    <t>42306</t>
  </si>
  <si>
    <t>42307</t>
  </si>
  <si>
    <t>42308</t>
  </si>
  <si>
    <t>42309</t>
  </si>
  <si>
    <t>42310</t>
  </si>
  <si>
    <t>42311</t>
  </si>
  <si>
    <t>42312</t>
  </si>
  <si>
    <t>42313</t>
  </si>
  <si>
    <t>42314</t>
  </si>
  <si>
    <t>42315</t>
  </si>
  <si>
    <t>42316</t>
  </si>
  <si>
    <t>42317</t>
  </si>
  <si>
    <t>42318</t>
  </si>
  <si>
    <t>42319</t>
  </si>
  <si>
    <t>42320</t>
  </si>
  <si>
    <t>43675</t>
  </si>
  <si>
    <t>44310</t>
  </si>
  <si>
    <t>10/12/202</t>
  </si>
  <si>
    <t xml:space="preserve">Attrezzature
</t>
  </si>
  <si>
    <t>41891</t>
  </si>
  <si>
    <t>Attezzature</t>
  </si>
  <si>
    <t>LIQUIDAZIONE IN FAVORE DI CARLO ERBA REAGENTS S.R.L. PER IL PAGAMENTO DELLA FATTURA N. 2124039138/2024, A TITOLO DI CORRISPETTIVO PER LA FORNITURA DI ATTREZZATURE E LORO ACCESSORI</t>
  </si>
  <si>
    <t>LIQUIDAZIONE IN FAVORE DI CARLO ERBA REAGENTS S.R.L. PER IL PAGAMENTO DELLA FATTURA N. 2124047292/2024, A TITOLO DI CORRISPETTIVO PER LA FORNITURA DI ATTREZZATURE E LORO ACCESSORI</t>
  </si>
  <si>
    <t>LIQUIDAZIONE IN FAVORE DI CARLO ERBA REAGENTS S.R.L. PER IL PAGAMENTO DELLA FATTURA N. 2124047296/2024, A TITOLO DI CORRISPETTIVO PER LA FORNITURA DI ATTREZZATURE E LORO ACCESSORI</t>
  </si>
  <si>
    <t>LIQUIDAZIONE DELLA PRIMA TRANCHE DEL CORRISPETTIVO DI CUI ALLA D.D. N. 6019/2024</t>
  </si>
  <si>
    <t>LIQUIDAZIONE DELLA SECONDA TRANCHE DEL CORRISPETTIVO DI CUI ALLA D.D. N. 6019 DEL 25/03/2024.</t>
  </si>
  <si>
    <t>RESTITUZIONE DELLA RITENUTA A GARANZIA DELLO 0,50% PER FINE CONTRATTO -</t>
  </si>
  <si>
    <t>LIQUIDAZIONE CORRISPETTIVI PER SERVIZI SISTEMA INFORMATIVO (7^TRANCHE) DI CUI ALLA D.D. N. 23172/2022</t>
  </si>
  <si>
    <t>LIQUIDAZIONE CORRISPETTIVO PER I SERVIZI DI CUI ALLA D.D. 20342/2024</t>
  </si>
  <si>
    <t>LIQUIDAZIONE IN FAVORE DI FRIGOMECCANICA ANDREAUS S.R.L. PER IL PAGAMENTO DELLA FATTURA N. 222/02/2024, A TITOLO DI CORRISPETTIVO PER LA FORNITURA DI ATTREZZATURE E LORO ACCESSORI</t>
  </si>
  <si>
    <t>LIQUIDAZIONE SALDO SERVIZI AFFIDATI CON DD 19619/23</t>
  </si>
  <si>
    <t>LIQUIDAZIONE I TRANCHE CORRISPETTIVO PER SERVIZI DI CUI ALLA D.D. N. 27102/2023</t>
  </si>
  <si>
    <t>LIQUIDAZIONE CORRISPETTIVO PER I SERVIZI DI CUI ALLA D.D. N. 27102 DEL 22/12/2023</t>
  </si>
  <si>
    <t>LIQUIDAZIONE CORRISPETTIVO PER LA FORNITURA DI CUI ALLA D.D. 17439/2024</t>
  </si>
  <si>
    <t>LIQUIDAZIONE CORRISPETTIVI PER SERVIZI DI CUI ALLA DGR N. 268/2024 E DGR 1632/2024</t>
  </si>
  <si>
    <t>LIQUIDAZIONE DI PARTE DELLE FATTURE AFFERENTI IL 2Q AFFIDATE A LEPIDA SCPA TRAMITE CDS.</t>
  </si>
  <si>
    <t>LIQUIDAZIONE CONGUAGLIO 2023 IN ESECUZIONE DD N. 23853/2024</t>
  </si>
  <si>
    <t>LIQUIDAZIONE CORRISPETTIVO AI SENSI DELLA 268/2024 FSE 2.0</t>
  </si>
  <si>
    <t>LIQUIDAZIONE IN FAVORE DI LIFE TECHNOLOGIES EUROPE BV PER IL PAGAMENTO DELLA FATTURA N. 24065419/2024, A TITOLO DI CORRISPETTIVO PER LA FORNITURA DI ATTREZZATURE E LORO ACCESSORI</t>
  </si>
  <si>
    <t>LIQUIDAZIONE PRIMA TRANCHE CORRISPETTIVO PER IL SERVIZIO DI CUI ALLA D.D. N. 9291 DEL 09/05/2024.</t>
  </si>
  <si>
    <t>LIQUIDAZIONE CORRISPETTIVO PER I SERVIZI DI CUI ALLA D.D. 5105/2024</t>
  </si>
  <si>
    <t xml:space="preserve">LIQUIDAZIONE IN FAVORE DI LIFE TECHNOLOGIES ITALIA FIL. LIFE TECHNOLOGIES EUROPE B.V. PER IL PAGAMENTO DELLA FATTURA N. 24067922/2024, A TITOLO DI CORRISPETTIVO PER LA FORNITURA </t>
  </si>
  <si>
    <t xml:space="preserve">LIQUIDAZIONE IN FAVORE DI LIFE TECHNOLOGIES EUROPE BV PER IL PAGAMENTO DELLA FATTURA N. 24067919/2024, A TITOLO DI CORRISPETTIVO PER LA FORNITURA DI ATTREZZATURE E LORO ACCESSORI </t>
  </si>
  <si>
    <t xml:space="preserve">LIQUIDAZIONE IN FAVORE DI LIFE TECHNOLOGIES EUROPE BV PER IL PAGAMENTO DELLA FATTURA N. 24065416/2024, A TITOLO DI CORRISPETTIVO PER LA FORNITURA DI ATTREZZATURE E LORO ACCESSORI </t>
  </si>
  <si>
    <t xml:space="preserve">LIQUIDAZIONE IN FAVORE DI AHSI S.P.A. PER IL PAGAMENTO DELLA FATTURA N. 002710/2024, A TITOLO DI CORRISPETTIVO PER LA FORNITURA DI ATTREZZATURE E LORO ACCESSORI </t>
  </si>
  <si>
    <t xml:space="preserve">LIQUIDAZIONE IN FAVORE DI QIAGEN S.R.L. PER IL PAGAMENTO DELLA FATTURA N. 0980316434/2024, A TITOLO DI CORRISPETTIVO PER LA FORNITURA DI ATTREZZATURE E LORO ACCESSORI </t>
  </si>
  <si>
    <t>LIQUIDAZIONE COMPENSO A COMPONENTE OIV. DD N. 10778/2024.</t>
  </si>
  <si>
    <t>LIQUIDAZIONE CORRISPETTIVO SERVIZI DI CUI ALLA 18711/2024</t>
  </si>
  <si>
    <t>LIQUIDAZIONE SALLDO INCARICO LAVORO AUTONOMO D.D. 27240/2023 SUPPORTO TECNICO- SPECIALISTICO PROGETTO CCM 2022 "MONITORAGGIO ... SPINCAR-2". CUP E45E22000540001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</si>
</sst>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\/mm\/yyyy"/>
  </numFmts>
  <fonts count="9" x14ac:knownFonts="1">
    <font>
      <sz val="10"/>
      <color rgb="FF000000"/>
      <name val="Arial"/>
    </font>
    <font>
      <sz val="10"/>
      <color rgb="FF000000"/>
      <name val="Arial"/>
      <family val="2"/>
    </font>
    <font>
      <sz val="8"/>
      <name val="Arial"/>
      <family val="2"/>
    </font>
    <font>
      <sz val="9"/>
      <color rgb="FFFF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0"/>
      <name val="Arial"/>
      <family val="2"/>
    </font>
    <font>
      <sz val="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theme="2" tint="-9.9978637043366805E-2"/>
        <bgColor rgb="FFFFFFFF"/>
      </patternFill>
    </fill>
  </fills>
  <borders count="14">
    <border>
      <left/>
      <right/>
      <top/>
      <bottom/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/>
      <right/>
      <top style="medium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medium">
        <color rgb="FFCAC9D9"/>
      </top>
      <bottom/>
      <diagonal/>
    </border>
    <border>
      <left/>
      <right style="thin">
        <color rgb="FFCAC9D9"/>
      </right>
      <top/>
      <bottom style="thin">
        <color rgb="FFCAC9D9"/>
      </bottom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 style="thin">
        <color rgb="FFCAC9D9"/>
      </top>
      <bottom style="thin">
        <color rgb="FFCAC9D9"/>
      </bottom>
      <diagonal/>
    </border>
    <border>
      <left/>
      <right style="thin">
        <color rgb="FFCAC9D9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6">
    <xf numFmtId="0" fontId="0" fillId="0" borderId="0" xfId="0"/>
    <xf numFmtId="0" fontId="3" fillId="2" borderId="0" xfId="0" applyFont="1" applyFill="1" applyAlignment="1">
      <alignment horizontal="left"/>
    </xf>
    <xf numFmtId="0" fontId="3" fillId="2" borderId="0" xfId="0" applyFont="1" applyFill="1"/>
    <xf numFmtId="0" fontId="3" fillId="0" borderId="0" xfId="0" applyFont="1" applyAlignment="1">
      <alignment horizontal="left"/>
    </xf>
    <xf numFmtId="49" fontId="4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/>
    </xf>
    <xf numFmtId="0" fontId="4" fillId="3" borderId="0" xfId="0" applyFont="1" applyFill="1" applyAlignment="1">
      <alignment vertical="center"/>
    </xf>
    <xf numFmtId="49" fontId="4" fillId="3" borderId="4" xfId="0" applyNumberFormat="1" applyFont="1" applyFill="1" applyBorder="1" applyAlignment="1">
      <alignment horizontal="center" vertical="center"/>
    </xf>
    <xf numFmtId="43" fontId="3" fillId="2" borderId="0" xfId="1" applyFont="1" applyFill="1" applyAlignment="1">
      <alignment horizontal="left"/>
    </xf>
    <xf numFmtId="0" fontId="3" fillId="0" borderId="0" xfId="0" applyFont="1"/>
    <xf numFmtId="43" fontId="3" fillId="0" borderId="0" xfId="1" applyFont="1"/>
    <xf numFmtId="4" fontId="3" fillId="0" borderId="0" xfId="0" applyNumberFormat="1" applyFont="1"/>
    <xf numFmtId="49" fontId="5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5" fillId="2" borderId="0" xfId="0" applyNumberFormat="1" applyFont="1" applyFill="1"/>
    <xf numFmtId="49" fontId="6" fillId="2" borderId="1" xfId="0" applyNumberFormat="1" applyFont="1" applyFill="1" applyBorder="1" applyAlignment="1">
      <alignment horizontal="center" vertical="center" wrapText="1"/>
    </xf>
    <xf numFmtId="49" fontId="5" fillId="3" borderId="3" xfId="0" applyNumberFormat="1" applyFont="1" applyFill="1" applyBorder="1" applyAlignment="1">
      <alignment horizontal="center" vertical="center"/>
    </xf>
    <xf numFmtId="49" fontId="6" fillId="2" borderId="3" xfId="0" applyNumberFormat="1" applyFont="1" applyFill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/>
    </xf>
    <xf numFmtId="49" fontId="5" fillId="3" borderId="4" xfId="0" applyNumberFormat="1" applyFont="1" applyFill="1" applyBorder="1" applyAlignment="1">
      <alignment horizontal="center" vertical="center"/>
    </xf>
    <xf numFmtId="49" fontId="5" fillId="3" borderId="7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" fontId="6" fillId="2" borderId="1" xfId="0" applyNumberFormat="1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4" fontId="5" fillId="3" borderId="1" xfId="0" applyNumberFormat="1" applyFont="1" applyFill="1" applyBorder="1" applyAlignment="1">
      <alignment horizontal="right" vertical="center"/>
    </xf>
    <xf numFmtId="49" fontId="6" fillId="0" borderId="1" xfId="0" applyNumberFormat="1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 wrapText="1"/>
    </xf>
    <xf numFmtId="0" fontId="5" fillId="3" borderId="0" xfId="0" applyFont="1" applyFill="1" applyAlignment="1">
      <alignment vertical="center"/>
    </xf>
    <xf numFmtId="49" fontId="6" fillId="0" borderId="3" xfId="0" applyNumberFormat="1" applyFont="1" applyBorder="1" applyAlignment="1">
      <alignment horizontal="center" vertical="center"/>
    </xf>
    <xf numFmtId="4" fontId="8" fillId="0" borderId="0" xfId="0" applyNumberFormat="1" applyFont="1"/>
    <xf numFmtId="4" fontId="6" fillId="0" borderId="11" xfId="0" applyNumberFormat="1" applyFont="1" applyBorder="1" applyAlignment="1">
      <alignment horizontal="right" vertical="center"/>
    </xf>
    <xf numFmtId="0" fontId="5" fillId="3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left" vertical="center"/>
    </xf>
    <xf numFmtId="164" fontId="6" fillId="2" borderId="4" xfId="0" applyNumberFormat="1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/>
    </xf>
    <xf numFmtId="49" fontId="6" fillId="2" borderId="10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4" fontId="6" fillId="0" borderId="1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left"/>
    </xf>
    <xf numFmtId="4" fontId="6" fillId="0" borderId="11" xfId="0" applyNumberFormat="1" applyFont="1" applyFill="1" applyBorder="1" applyAlignment="1">
      <alignment horizontal="right" vertical="center"/>
    </xf>
    <xf numFmtId="49" fontId="6" fillId="0" borderId="1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49" fontId="6" fillId="0" borderId="10" xfId="0" applyNumberFormat="1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49" fontId="6" fillId="0" borderId="4" xfId="0" applyNumberFormat="1" applyFont="1" applyFill="1" applyBorder="1" applyAlignment="1">
      <alignment horizontal="center" vertical="center" wrapText="1"/>
    </xf>
    <xf numFmtId="1" fontId="6" fillId="0" borderId="4" xfId="0" applyNumberFormat="1" applyFont="1" applyFill="1" applyBorder="1" applyAlignment="1">
      <alignment horizontal="center" vertical="center"/>
    </xf>
    <xf numFmtId="164" fontId="6" fillId="0" borderId="4" xfId="0" applyNumberFormat="1" applyFont="1" applyFill="1" applyBorder="1" applyAlignment="1">
      <alignment horizontal="center" vertical="center"/>
    </xf>
    <xf numFmtId="4" fontId="6" fillId="0" borderId="4" xfId="0" applyNumberFormat="1" applyFont="1" applyFill="1" applyBorder="1" applyAlignment="1">
      <alignment horizontal="right" vertical="center"/>
    </xf>
    <xf numFmtId="49" fontId="5" fillId="4" borderId="13" xfId="0" applyNumberFormat="1" applyFont="1" applyFill="1" applyBorder="1" applyAlignment="1">
      <alignment horizontal="center"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77"/>
  <sheetViews>
    <sheetView tabSelected="1" topLeftCell="A63" zoomScaleNormal="100" workbookViewId="0">
      <selection activeCell="F7" sqref="F7:F9"/>
    </sheetView>
  </sheetViews>
  <sheetFormatPr defaultColWidth="8.88671875" defaultRowHeight="12" x14ac:dyDescent="0.25"/>
  <cols>
    <col min="1" max="1" width="29.33203125" style="10" customWidth="1"/>
    <col min="2" max="2" width="14.6640625" style="10" customWidth="1"/>
    <col min="3" max="3" width="17.5546875" style="10" customWidth="1"/>
    <col min="4" max="4" width="33.88671875" style="10" customWidth="1"/>
    <col min="5" max="5" width="21.33203125" style="10" customWidth="1"/>
    <col min="6" max="6" width="57.88671875" style="10" customWidth="1"/>
    <col min="7" max="16384" width="8.88671875" style="10"/>
  </cols>
  <sheetData>
    <row r="1" spans="1:6" s="1" customFormat="1" ht="8.6999999999999993" customHeight="1" x14ac:dyDescent="0.25">
      <c r="D1" s="2"/>
    </row>
    <row r="2" spans="1:6" s="14" customFormat="1" ht="14.7" customHeight="1" x14ac:dyDescent="0.25">
      <c r="A2" s="13" t="s">
        <v>24</v>
      </c>
      <c r="D2" s="15"/>
    </row>
    <row r="3" spans="1:6" s="1" customFormat="1" ht="3.75" customHeight="1" x14ac:dyDescent="0.25">
      <c r="D3" s="2"/>
    </row>
    <row r="4" spans="1:6" s="41" customFormat="1" ht="24" x14ac:dyDescent="0.25">
      <c r="A4" s="75" t="s">
        <v>0</v>
      </c>
      <c r="B4" s="75" t="s">
        <v>1</v>
      </c>
      <c r="C4" s="75" t="s">
        <v>2</v>
      </c>
      <c r="D4" s="75" t="s">
        <v>6</v>
      </c>
      <c r="E4" s="75" t="s">
        <v>3</v>
      </c>
      <c r="F4" s="75" t="s">
        <v>5</v>
      </c>
    </row>
    <row r="5" spans="1:6" s="58" customFormat="1" ht="61.8" customHeight="1" x14ac:dyDescent="0.25">
      <c r="A5" s="71" t="s">
        <v>25</v>
      </c>
      <c r="B5" s="72">
        <v>43142</v>
      </c>
      <c r="C5" s="73" t="s">
        <v>52</v>
      </c>
      <c r="D5" s="56" t="s">
        <v>79</v>
      </c>
      <c r="E5" s="74">
        <v>39036.339999999997</v>
      </c>
      <c r="F5" s="71" t="s">
        <v>23</v>
      </c>
    </row>
    <row r="6" spans="1:6" s="1" customFormat="1" ht="14.7" customHeight="1" x14ac:dyDescent="0.25">
      <c r="A6" s="17" t="s">
        <v>4</v>
      </c>
      <c r="B6" s="22"/>
      <c r="C6" s="22"/>
      <c r="D6" s="38"/>
      <c r="E6" s="29">
        <f>SUM(E5)</f>
        <v>39036.339999999997</v>
      </c>
      <c r="F6" s="39"/>
    </row>
    <row r="7" spans="1:6" s="58" customFormat="1" ht="60" x14ac:dyDescent="0.25">
      <c r="A7" s="62" t="s">
        <v>26</v>
      </c>
      <c r="B7" s="54">
        <v>36471</v>
      </c>
      <c r="C7" s="55">
        <v>45586</v>
      </c>
      <c r="D7" s="56" t="s">
        <v>56</v>
      </c>
      <c r="E7" s="57">
        <v>16376.88</v>
      </c>
      <c r="F7" s="62" t="s">
        <v>23</v>
      </c>
    </row>
    <row r="8" spans="1:6" s="58" customFormat="1" ht="60" x14ac:dyDescent="0.25">
      <c r="A8" s="63"/>
      <c r="B8" s="54">
        <v>42618</v>
      </c>
      <c r="C8" s="55">
        <v>45631</v>
      </c>
      <c r="D8" s="56" t="s">
        <v>57</v>
      </c>
      <c r="E8" s="57">
        <v>14055.62</v>
      </c>
      <c r="F8" s="64"/>
    </row>
    <row r="9" spans="1:6" s="58" customFormat="1" ht="60" x14ac:dyDescent="0.25">
      <c r="A9" s="65"/>
      <c r="B9" s="54">
        <v>42619</v>
      </c>
      <c r="C9" s="55">
        <v>45631</v>
      </c>
      <c r="D9" s="56" t="s">
        <v>58</v>
      </c>
      <c r="E9" s="57">
        <v>12408.56</v>
      </c>
      <c r="F9" s="66"/>
    </row>
    <row r="10" spans="1:6" s="1" customFormat="1" ht="14.7" customHeight="1" x14ac:dyDescent="0.25">
      <c r="A10" s="17" t="s">
        <v>4</v>
      </c>
      <c r="B10" s="4"/>
      <c r="C10" s="4"/>
      <c r="D10" s="5"/>
      <c r="E10" s="29">
        <f>SUM(E7:E9)</f>
        <v>42841.06</v>
      </c>
      <c r="F10" s="6"/>
    </row>
    <row r="11" spans="1:6" s="3" customFormat="1" ht="32.4" customHeight="1" x14ac:dyDescent="0.25">
      <c r="A11" s="49" t="s">
        <v>20</v>
      </c>
      <c r="B11" s="26">
        <v>34106</v>
      </c>
      <c r="C11" s="27">
        <v>45567</v>
      </c>
      <c r="D11" s="56" t="s">
        <v>59</v>
      </c>
      <c r="E11" s="28">
        <v>2207.09</v>
      </c>
      <c r="F11" s="16" t="s">
        <v>12</v>
      </c>
    </row>
    <row r="12" spans="1:6" s="3" customFormat="1" ht="41.4" customHeight="1" x14ac:dyDescent="0.25">
      <c r="A12" s="47"/>
      <c r="B12" s="26">
        <v>38308</v>
      </c>
      <c r="C12" s="27">
        <v>45600</v>
      </c>
      <c r="D12" s="56" t="s">
        <v>60</v>
      </c>
      <c r="E12" s="28">
        <v>2207.09</v>
      </c>
      <c r="F12" s="16" t="s">
        <v>12</v>
      </c>
    </row>
    <row r="13" spans="1:6" s="3" customFormat="1" ht="41.4" customHeight="1" x14ac:dyDescent="0.25">
      <c r="A13" s="50"/>
      <c r="B13" s="26">
        <v>34107</v>
      </c>
      <c r="C13" s="27">
        <v>45567</v>
      </c>
      <c r="D13" s="56" t="s">
        <v>59</v>
      </c>
      <c r="E13" s="28">
        <v>12563.87</v>
      </c>
      <c r="F13" s="16" t="s">
        <v>8</v>
      </c>
    </row>
    <row r="14" spans="1:6" s="3" customFormat="1" ht="41.4" customHeight="1" x14ac:dyDescent="0.25">
      <c r="A14" s="51"/>
      <c r="B14" s="26">
        <v>38309</v>
      </c>
      <c r="C14" s="27">
        <v>45600</v>
      </c>
      <c r="D14" s="56" t="s">
        <v>60</v>
      </c>
      <c r="E14" s="28">
        <v>12563.87</v>
      </c>
      <c r="F14" s="16" t="s">
        <v>8</v>
      </c>
    </row>
    <row r="15" spans="1:6" s="1" customFormat="1" ht="19.2" customHeight="1" x14ac:dyDescent="0.25">
      <c r="A15" s="17" t="s">
        <v>4</v>
      </c>
      <c r="B15" s="4"/>
      <c r="C15" s="4"/>
      <c r="D15" s="5"/>
      <c r="E15" s="29">
        <f>SUM(E11:E14)</f>
        <v>29541.920000000006</v>
      </c>
      <c r="F15" s="6"/>
    </row>
    <row r="16" spans="1:6" s="3" customFormat="1" ht="47.4" customHeight="1" x14ac:dyDescent="0.25">
      <c r="A16" s="49" t="s">
        <v>15</v>
      </c>
      <c r="B16" s="26">
        <v>38187</v>
      </c>
      <c r="C16" s="27">
        <v>45600</v>
      </c>
      <c r="D16" s="56" t="s">
        <v>61</v>
      </c>
      <c r="E16" s="28">
        <v>105.53</v>
      </c>
      <c r="F16" s="16" t="s">
        <v>12</v>
      </c>
    </row>
    <row r="17" spans="1:6" s="3" customFormat="1" ht="48.6" customHeight="1" x14ac:dyDescent="0.25">
      <c r="A17" s="47"/>
      <c r="B17" s="31">
        <v>41388</v>
      </c>
      <c r="C17" s="32">
        <v>45621</v>
      </c>
      <c r="D17" s="56" t="s">
        <v>62</v>
      </c>
      <c r="E17" s="28">
        <v>128876.73</v>
      </c>
      <c r="F17" s="16" t="s">
        <v>12</v>
      </c>
    </row>
    <row r="18" spans="1:6" s="3" customFormat="1" ht="48.6" customHeight="1" x14ac:dyDescent="0.25">
      <c r="A18" s="51"/>
      <c r="B18" s="31">
        <v>41389</v>
      </c>
      <c r="C18" s="32">
        <v>45621</v>
      </c>
      <c r="D18" s="56" t="s">
        <v>62</v>
      </c>
      <c r="E18" s="28">
        <v>187535.84</v>
      </c>
      <c r="F18" s="16" t="s">
        <v>8</v>
      </c>
    </row>
    <row r="19" spans="1:6" s="1" customFormat="1" ht="14.7" customHeight="1" x14ac:dyDescent="0.25">
      <c r="A19" s="17" t="s">
        <v>4</v>
      </c>
      <c r="B19" s="4"/>
      <c r="C19" s="4"/>
      <c r="D19" s="5"/>
      <c r="E19" s="29">
        <f>SUM(E16:E18)</f>
        <v>316518.09999999998</v>
      </c>
      <c r="F19" s="6"/>
    </row>
    <row r="20" spans="1:6" s="3" customFormat="1" ht="24" x14ac:dyDescent="0.25">
      <c r="A20" s="16" t="s">
        <v>27</v>
      </c>
      <c r="B20" s="26">
        <v>42851</v>
      </c>
      <c r="C20" s="27">
        <v>45632</v>
      </c>
      <c r="D20" s="56" t="s">
        <v>63</v>
      </c>
      <c r="E20" s="28">
        <v>20173.919999999998</v>
      </c>
      <c r="F20" s="30" t="s">
        <v>21</v>
      </c>
    </row>
    <row r="21" spans="1:6" s="1" customFormat="1" ht="14.7" customHeight="1" x14ac:dyDescent="0.25">
      <c r="A21" s="17" t="s">
        <v>4</v>
      </c>
      <c r="B21" s="22"/>
      <c r="C21" s="22"/>
      <c r="D21" s="34"/>
      <c r="E21" s="29">
        <f>SUM(E20)</f>
        <v>20173.919999999998</v>
      </c>
      <c r="F21" s="39"/>
    </row>
    <row r="22" spans="1:6" s="58" customFormat="1" ht="60" x14ac:dyDescent="0.25">
      <c r="A22" s="53" t="s">
        <v>28</v>
      </c>
      <c r="B22" s="54">
        <v>38041</v>
      </c>
      <c r="C22" s="55">
        <v>45595</v>
      </c>
      <c r="D22" s="70" t="s">
        <v>64</v>
      </c>
      <c r="E22" s="57">
        <v>60743.8</v>
      </c>
      <c r="F22" s="53" t="s">
        <v>53</v>
      </c>
    </row>
    <row r="23" spans="1:6" s="1" customFormat="1" ht="14.7" customHeight="1" x14ac:dyDescent="0.25">
      <c r="A23" s="17" t="s">
        <v>4</v>
      </c>
      <c r="B23" s="22"/>
      <c r="C23" s="22"/>
      <c r="D23" s="34"/>
      <c r="E23" s="29">
        <f>SUM(E22)</f>
        <v>60743.8</v>
      </c>
      <c r="F23" s="39"/>
    </row>
    <row r="24" spans="1:6" s="3" customFormat="1" ht="28.5" customHeight="1" x14ac:dyDescent="0.25">
      <c r="A24" s="18" t="s">
        <v>29</v>
      </c>
      <c r="B24" s="26">
        <v>44321</v>
      </c>
      <c r="C24" s="27">
        <v>45643</v>
      </c>
      <c r="D24" s="56" t="s">
        <v>65</v>
      </c>
      <c r="E24" s="28">
        <v>34096.559999999998</v>
      </c>
      <c r="F24" s="33" t="s">
        <v>18</v>
      </c>
    </row>
    <row r="25" spans="1:6" s="1" customFormat="1" ht="14.7" customHeight="1" x14ac:dyDescent="0.25">
      <c r="A25" s="17" t="s">
        <v>4</v>
      </c>
      <c r="B25" s="4"/>
      <c r="C25" s="4"/>
      <c r="D25" s="7"/>
      <c r="E25" s="29">
        <f>SUM(E24:E24)</f>
        <v>34096.559999999998</v>
      </c>
      <c r="F25" s="6"/>
    </row>
    <row r="26" spans="1:6" s="3" customFormat="1" ht="24" x14ac:dyDescent="0.25">
      <c r="A26" s="49" t="s">
        <v>30</v>
      </c>
      <c r="B26" s="26">
        <v>42162</v>
      </c>
      <c r="C26" s="27">
        <v>45628</v>
      </c>
      <c r="D26" s="56" t="s">
        <v>66</v>
      </c>
      <c r="E26" s="28">
        <v>192585.24</v>
      </c>
      <c r="F26" s="52" t="s">
        <v>12</v>
      </c>
    </row>
    <row r="27" spans="1:6" s="3" customFormat="1" ht="24" x14ac:dyDescent="0.25">
      <c r="A27" s="47"/>
      <c r="B27" s="26">
        <v>42489</v>
      </c>
      <c r="C27" s="27">
        <v>45630</v>
      </c>
      <c r="D27" s="56" t="s">
        <v>67</v>
      </c>
      <c r="E27" s="28">
        <v>192585.24</v>
      </c>
      <c r="F27" s="48"/>
    </row>
    <row r="28" spans="1:6" s="3" customFormat="1" ht="24" x14ac:dyDescent="0.25">
      <c r="A28" s="50"/>
      <c r="B28" s="26">
        <v>42163</v>
      </c>
      <c r="C28" s="27">
        <v>45628</v>
      </c>
      <c r="D28" s="56" t="s">
        <v>66</v>
      </c>
      <c r="E28" s="28">
        <v>136187.44</v>
      </c>
      <c r="F28" s="16" t="s">
        <v>8</v>
      </c>
    </row>
    <row r="29" spans="1:6" s="3" customFormat="1" ht="24" x14ac:dyDescent="0.25">
      <c r="A29" s="51"/>
      <c r="B29" s="26">
        <v>42490</v>
      </c>
      <c r="C29" s="27">
        <v>45630</v>
      </c>
      <c r="D29" s="56" t="s">
        <v>67</v>
      </c>
      <c r="E29" s="28">
        <v>171706.16</v>
      </c>
      <c r="F29" s="16" t="s">
        <v>8</v>
      </c>
    </row>
    <row r="30" spans="1:6" s="1" customFormat="1" ht="14.7" customHeight="1" x14ac:dyDescent="0.25">
      <c r="A30" s="17" t="s">
        <v>4</v>
      </c>
      <c r="B30" s="4"/>
      <c r="C30" s="4"/>
      <c r="D30" s="7"/>
      <c r="E30" s="29">
        <f>SUM(E26:E29)</f>
        <v>693064.08</v>
      </c>
      <c r="F30" s="6"/>
    </row>
    <row r="31" spans="1:6" s="3" customFormat="1" ht="28.5" customHeight="1" x14ac:dyDescent="0.25">
      <c r="A31" s="18" t="s">
        <v>19</v>
      </c>
      <c r="B31" s="26">
        <v>42621</v>
      </c>
      <c r="C31" s="27">
        <v>45631</v>
      </c>
      <c r="D31" s="56" t="s">
        <v>68</v>
      </c>
      <c r="E31" s="28">
        <v>18501.68</v>
      </c>
      <c r="F31" s="33" t="s">
        <v>22</v>
      </c>
    </row>
    <row r="32" spans="1:6" s="1" customFormat="1" ht="14.7" customHeight="1" x14ac:dyDescent="0.25">
      <c r="A32" s="17" t="s">
        <v>4</v>
      </c>
      <c r="B32" s="22"/>
      <c r="C32" s="22"/>
      <c r="D32" s="34"/>
      <c r="E32" s="29">
        <f>SUM(E31:E31)</f>
        <v>18501.68</v>
      </c>
      <c r="F32" s="6"/>
    </row>
    <row r="33" spans="1:6" s="3" customFormat="1" ht="24" x14ac:dyDescent="0.25">
      <c r="A33" s="44" t="s">
        <v>14</v>
      </c>
      <c r="B33" s="35">
        <v>41892</v>
      </c>
      <c r="C33" s="27">
        <v>45624</v>
      </c>
      <c r="D33" s="70" t="s">
        <v>72</v>
      </c>
      <c r="E33" s="28">
        <v>7260</v>
      </c>
      <c r="F33" s="49" t="s">
        <v>12</v>
      </c>
    </row>
    <row r="34" spans="1:6" s="3" customFormat="1" ht="24" x14ac:dyDescent="0.25">
      <c r="A34" s="45"/>
      <c r="B34" s="35" t="s">
        <v>34</v>
      </c>
      <c r="C34" s="27">
        <v>45629</v>
      </c>
      <c r="D34" s="70" t="s">
        <v>69</v>
      </c>
      <c r="E34" s="28">
        <v>21134</v>
      </c>
      <c r="F34" s="47"/>
    </row>
    <row r="35" spans="1:6" s="3" customFormat="1" ht="24" x14ac:dyDescent="0.25">
      <c r="A35" s="45"/>
      <c r="B35" s="35" t="s">
        <v>35</v>
      </c>
      <c r="C35" s="27">
        <v>45629</v>
      </c>
      <c r="D35" s="70" t="s">
        <v>69</v>
      </c>
      <c r="E35" s="28">
        <v>82940</v>
      </c>
      <c r="F35" s="47"/>
    </row>
    <row r="36" spans="1:6" s="3" customFormat="1" ht="24" x14ac:dyDescent="0.25">
      <c r="A36" s="45"/>
      <c r="B36" s="35" t="s">
        <v>36</v>
      </c>
      <c r="C36" s="27">
        <v>45629</v>
      </c>
      <c r="D36" s="70" t="s">
        <v>69</v>
      </c>
      <c r="E36" s="36">
        <v>60391</v>
      </c>
      <c r="F36" s="47"/>
    </row>
    <row r="37" spans="1:6" s="3" customFormat="1" ht="24" x14ac:dyDescent="0.25">
      <c r="A37" s="45"/>
      <c r="B37" s="35" t="s">
        <v>37</v>
      </c>
      <c r="C37" s="27">
        <v>45629</v>
      </c>
      <c r="D37" s="70" t="s">
        <v>69</v>
      </c>
      <c r="E37" s="28">
        <v>63259.6</v>
      </c>
      <c r="F37" s="47"/>
    </row>
    <row r="38" spans="1:6" s="3" customFormat="1" ht="24" x14ac:dyDescent="0.25">
      <c r="A38" s="45"/>
      <c r="B38" s="35" t="s">
        <v>38</v>
      </c>
      <c r="C38" s="27">
        <v>45629</v>
      </c>
      <c r="D38" s="70" t="s">
        <v>69</v>
      </c>
      <c r="E38" s="28">
        <v>91976.94</v>
      </c>
      <c r="F38" s="47"/>
    </row>
    <row r="39" spans="1:6" s="3" customFormat="1" ht="24" x14ac:dyDescent="0.25">
      <c r="A39" s="45"/>
      <c r="B39" s="35" t="s">
        <v>39</v>
      </c>
      <c r="C39" s="27">
        <v>45629</v>
      </c>
      <c r="D39" s="70" t="s">
        <v>69</v>
      </c>
      <c r="E39" s="28">
        <v>470482.9</v>
      </c>
      <c r="F39" s="47"/>
    </row>
    <row r="40" spans="1:6" s="3" customFormat="1" ht="24" x14ac:dyDescent="0.25">
      <c r="A40" s="45"/>
      <c r="B40" s="35" t="s">
        <v>40</v>
      </c>
      <c r="C40" s="27">
        <v>45629</v>
      </c>
      <c r="D40" s="70" t="s">
        <v>69</v>
      </c>
      <c r="E40" s="28">
        <v>351059.07</v>
      </c>
      <c r="F40" s="47"/>
    </row>
    <row r="41" spans="1:6" s="3" customFormat="1" ht="24" x14ac:dyDescent="0.25">
      <c r="A41" s="45"/>
      <c r="B41" s="35" t="s">
        <v>41</v>
      </c>
      <c r="C41" s="27">
        <v>45629</v>
      </c>
      <c r="D41" s="70" t="s">
        <v>69</v>
      </c>
      <c r="E41" s="28">
        <v>292428.58</v>
      </c>
      <c r="F41" s="47"/>
    </row>
    <row r="42" spans="1:6" s="3" customFormat="1" ht="24" x14ac:dyDescent="0.25">
      <c r="A42" s="45"/>
      <c r="B42" s="35" t="s">
        <v>42</v>
      </c>
      <c r="C42" s="27">
        <v>45629</v>
      </c>
      <c r="D42" s="70" t="s">
        <v>69</v>
      </c>
      <c r="E42" s="28">
        <v>47052</v>
      </c>
      <c r="F42" s="47"/>
    </row>
    <row r="43" spans="1:6" s="3" customFormat="1" ht="24" x14ac:dyDescent="0.25">
      <c r="A43" s="45"/>
      <c r="B43" s="35" t="s">
        <v>43</v>
      </c>
      <c r="C43" s="27">
        <v>45629</v>
      </c>
      <c r="D43" s="70" t="s">
        <v>69</v>
      </c>
      <c r="E43" s="28">
        <v>220042.45</v>
      </c>
      <c r="F43" s="47"/>
    </row>
    <row r="44" spans="1:6" s="3" customFormat="1" ht="24" x14ac:dyDescent="0.25">
      <c r="A44" s="45"/>
      <c r="B44" s="35" t="s">
        <v>44</v>
      </c>
      <c r="C44" s="27">
        <v>45629</v>
      </c>
      <c r="D44" s="70" t="s">
        <v>69</v>
      </c>
      <c r="E44" s="28">
        <v>259644.14</v>
      </c>
      <c r="F44" s="47"/>
    </row>
    <row r="45" spans="1:6" s="3" customFormat="1" ht="24" x14ac:dyDescent="0.25">
      <c r="A45" s="45"/>
      <c r="B45" s="35" t="s">
        <v>45</v>
      </c>
      <c r="C45" s="27">
        <v>45629</v>
      </c>
      <c r="D45" s="70" t="s">
        <v>69</v>
      </c>
      <c r="E45" s="28">
        <v>725795.51</v>
      </c>
      <c r="F45" s="47"/>
    </row>
    <row r="46" spans="1:6" s="3" customFormat="1" ht="24" x14ac:dyDescent="0.25">
      <c r="A46" s="45"/>
      <c r="B46" s="35" t="s">
        <v>46</v>
      </c>
      <c r="C46" s="27">
        <v>45629</v>
      </c>
      <c r="D46" s="70" t="s">
        <v>69</v>
      </c>
      <c r="E46" s="28">
        <v>350043.69</v>
      </c>
      <c r="F46" s="47"/>
    </row>
    <row r="47" spans="1:6" s="3" customFormat="1" ht="24" x14ac:dyDescent="0.25">
      <c r="A47" s="45"/>
      <c r="B47" s="35" t="s">
        <v>47</v>
      </c>
      <c r="C47" s="27">
        <v>45629</v>
      </c>
      <c r="D47" s="70" t="s">
        <v>69</v>
      </c>
      <c r="E47" s="28">
        <v>513871.4</v>
      </c>
      <c r="F47" s="47"/>
    </row>
    <row r="48" spans="1:6" s="1" customFormat="1" ht="24" x14ac:dyDescent="0.25">
      <c r="A48" s="45"/>
      <c r="B48" s="35" t="s">
        <v>48</v>
      </c>
      <c r="C48" s="27">
        <v>45629</v>
      </c>
      <c r="D48" s="70" t="s">
        <v>69</v>
      </c>
      <c r="E48" s="28">
        <v>15426.83</v>
      </c>
      <c r="F48" s="47"/>
    </row>
    <row r="49" spans="1:6" s="1" customFormat="1" ht="24" x14ac:dyDescent="0.25">
      <c r="A49" s="45"/>
      <c r="B49" s="35" t="s">
        <v>50</v>
      </c>
      <c r="C49" s="27">
        <v>45637</v>
      </c>
      <c r="D49" s="70" t="s">
        <v>71</v>
      </c>
      <c r="E49" s="28">
        <v>161470.38</v>
      </c>
      <c r="F49" s="50"/>
    </row>
    <row r="50" spans="1:6" s="1" customFormat="1" ht="36" x14ac:dyDescent="0.25">
      <c r="A50" s="45"/>
      <c r="B50" s="35" t="s">
        <v>51</v>
      </c>
      <c r="C50" s="27">
        <v>45643</v>
      </c>
      <c r="D50" s="70" t="s">
        <v>70</v>
      </c>
      <c r="E50" s="37">
        <v>60514.65</v>
      </c>
      <c r="F50" s="51"/>
    </row>
    <row r="51" spans="1:6" s="1" customFormat="1" ht="24" x14ac:dyDescent="0.25">
      <c r="A51" s="46"/>
      <c r="B51" s="19" t="s">
        <v>54</v>
      </c>
      <c r="C51" s="40">
        <v>45624</v>
      </c>
      <c r="D51" s="70" t="s">
        <v>72</v>
      </c>
      <c r="E51" s="37">
        <v>141160</v>
      </c>
      <c r="F51" s="16" t="s">
        <v>8</v>
      </c>
    </row>
    <row r="52" spans="1:6" s="1" customFormat="1" ht="24" x14ac:dyDescent="0.25">
      <c r="A52" s="46"/>
      <c r="B52" s="19" t="s">
        <v>49</v>
      </c>
      <c r="C52" s="40">
        <v>45629</v>
      </c>
      <c r="D52" s="70" t="s">
        <v>69</v>
      </c>
      <c r="E52" s="37">
        <v>17100</v>
      </c>
      <c r="F52" s="16" t="s">
        <v>8</v>
      </c>
    </row>
    <row r="53" spans="1:6" s="1" customFormat="1" ht="14.7" customHeight="1" x14ac:dyDescent="0.25">
      <c r="A53" s="20" t="s">
        <v>4</v>
      </c>
      <c r="B53" s="8"/>
      <c r="C53" s="8"/>
      <c r="D53" s="5"/>
      <c r="E53" s="29">
        <f>SUM(E33:E52)</f>
        <v>3953053.14</v>
      </c>
      <c r="F53" s="6"/>
    </row>
    <row r="54" spans="1:6" s="58" customFormat="1" ht="60" x14ac:dyDescent="0.25">
      <c r="A54" s="67" t="s">
        <v>31</v>
      </c>
      <c r="B54" s="54">
        <v>34452</v>
      </c>
      <c r="C54" s="55">
        <v>45572</v>
      </c>
      <c r="D54" s="61" t="s">
        <v>78</v>
      </c>
      <c r="E54" s="59">
        <v>23892.65</v>
      </c>
      <c r="F54" s="62" t="s">
        <v>55</v>
      </c>
    </row>
    <row r="55" spans="1:6" s="58" customFormat="1" ht="60" x14ac:dyDescent="0.25">
      <c r="A55" s="68"/>
      <c r="B55" s="54">
        <v>34453</v>
      </c>
      <c r="C55" s="55">
        <v>45572</v>
      </c>
      <c r="D55" s="61" t="s">
        <v>73</v>
      </c>
      <c r="E55" s="57">
        <v>67795.740000000005</v>
      </c>
      <c r="F55" s="64"/>
    </row>
    <row r="56" spans="1:6" s="58" customFormat="1" ht="60" x14ac:dyDescent="0.25">
      <c r="A56" s="68"/>
      <c r="B56" s="54">
        <v>36472</v>
      </c>
      <c r="C56" s="55">
        <v>45586</v>
      </c>
      <c r="D56" s="61" t="s">
        <v>77</v>
      </c>
      <c r="E56" s="57">
        <v>203067.07</v>
      </c>
      <c r="F56" s="64"/>
    </row>
    <row r="57" spans="1:6" s="58" customFormat="1" ht="60" x14ac:dyDescent="0.25">
      <c r="A57" s="69"/>
      <c r="B57" s="54">
        <v>36473</v>
      </c>
      <c r="C57" s="55">
        <v>45586</v>
      </c>
      <c r="D57" s="61" t="s">
        <v>76</v>
      </c>
      <c r="E57" s="57">
        <v>35376.97</v>
      </c>
      <c r="F57" s="66"/>
    </row>
    <row r="58" spans="1:6" s="1" customFormat="1" ht="14.7" customHeight="1" x14ac:dyDescent="0.25">
      <c r="A58" s="21" t="s">
        <v>4</v>
      </c>
      <c r="B58" s="6"/>
      <c r="C58" s="6"/>
      <c r="D58" s="5"/>
      <c r="E58" s="29">
        <f>SUM(E54:E57)</f>
        <v>330132.43000000005</v>
      </c>
      <c r="F58" s="6"/>
    </row>
    <row r="59" spans="1:6" s="1" customFormat="1" ht="39.6" customHeight="1" x14ac:dyDescent="0.25">
      <c r="A59" s="42" t="s">
        <v>16</v>
      </c>
      <c r="B59" s="26">
        <v>41391</v>
      </c>
      <c r="C59" s="27">
        <v>45621</v>
      </c>
      <c r="D59" s="61" t="s">
        <v>74</v>
      </c>
      <c r="E59" s="28">
        <v>17899.07</v>
      </c>
      <c r="F59" s="16" t="s">
        <v>18</v>
      </c>
    </row>
    <row r="60" spans="1:6" s="1" customFormat="1" ht="21.6" customHeight="1" x14ac:dyDescent="0.25">
      <c r="A60" s="43"/>
      <c r="B60" s="26">
        <v>42488</v>
      </c>
      <c r="C60" s="27">
        <v>45630</v>
      </c>
      <c r="D60" s="61" t="s">
        <v>75</v>
      </c>
      <c r="E60" s="28">
        <v>38916.5</v>
      </c>
      <c r="F60" s="16" t="s">
        <v>18</v>
      </c>
    </row>
    <row r="61" spans="1:6" s="1" customFormat="1" ht="14.7" customHeight="1" x14ac:dyDescent="0.25">
      <c r="A61" s="22" t="s">
        <v>4</v>
      </c>
      <c r="B61" s="6"/>
      <c r="C61" s="6"/>
      <c r="D61" s="5"/>
      <c r="E61" s="29">
        <f>SUM(E59:E60)</f>
        <v>56815.57</v>
      </c>
      <c r="F61" s="6"/>
    </row>
    <row r="62" spans="1:6" s="58" customFormat="1" ht="60" x14ac:dyDescent="0.25">
      <c r="A62" s="60" t="s">
        <v>32</v>
      </c>
      <c r="B62" s="54">
        <v>38839</v>
      </c>
      <c r="C62" s="55">
        <v>45607</v>
      </c>
      <c r="D62" s="61" t="s">
        <v>80</v>
      </c>
      <c r="E62" s="57">
        <v>63937.65</v>
      </c>
      <c r="F62" s="53" t="s">
        <v>23</v>
      </c>
    </row>
    <row r="63" spans="1:6" s="1" customFormat="1" ht="12.6" thickBot="1" x14ac:dyDescent="0.3">
      <c r="A63" s="21" t="s">
        <v>4</v>
      </c>
      <c r="B63" s="39"/>
      <c r="C63" s="39"/>
      <c r="D63" s="38"/>
      <c r="E63" s="29">
        <f>SUM(E62:E62)</f>
        <v>63937.65</v>
      </c>
      <c r="F63" s="39"/>
    </row>
    <row r="64" spans="1:6" s="3" customFormat="1" ht="21.6" customHeight="1" x14ac:dyDescent="0.25">
      <c r="A64" s="23" t="s">
        <v>10</v>
      </c>
      <c r="B64" s="26">
        <v>38162</v>
      </c>
      <c r="C64" s="27">
        <v>45600</v>
      </c>
      <c r="D64" s="61" t="s">
        <v>81</v>
      </c>
      <c r="E64" s="28">
        <v>7612.8</v>
      </c>
      <c r="F64" s="16" t="s">
        <v>7</v>
      </c>
    </row>
    <row r="65" spans="1:6" s="3" customFormat="1" ht="18.75" customHeight="1" thickBot="1" x14ac:dyDescent="0.3">
      <c r="A65" s="22" t="s">
        <v>4</v>
      </c>
      <c r="B65" s="6"/>
      <c r="C65" s="6"/>
      <c r="D65" s="5"/>
      <c r="E65" s="29">
        <f>SUM(E64:E64)</f>
        <v>7612.8</v>
      </c>
      <c r="F65" s="6"/>
    </row>
    <row r="66" spans="1:6" s="3" customFormat="1" ht="24" x14ac:dyDescent="0.25">
      <c r="A66" s="24" t="s">
        <v>9</v>
      </c>
      <c r="B66" s="26">
        <v>38161</v>
      </c>
      <c r="C66" s="27">
        <v>45600</v>
      </c>
      <c r="D66" s="61" t="s">
        <v>81</v>
      </c>
      <c r="E66" s="28">
        <v>7612.8</v>
      </c>
      <c r="F66" s="16" t="s">
        <v>7</v>
      </c>
    </row>
    <row r="67" spans="1:6" s="3" customFormat="1" ht="18.75" customHeight="1" thickBot="1" x14ac:dyDescent="0.3">
      <c r="A67" s="22" t="s">
        <v>4</v>
      </c>
      <c r="B67" s="6"/>
      <c r="C67" s="6"/>
      <c r="D67" s="5"/>
      <c r="E67" s="29">
        <f>SUM(E66:E66)</f>
        <v>7612.8</v>
      </c>
      <c r="F67" s="6"/>
    </row>
    <row r="68" spans="1:6" s="3" customFormat="1" ht="24.6" thickBot="1" x14ac:dyDescent="0.3">
      <c r="A68" s="25" t="s">
        <v>33</v>
      </c>
      <c r="B68" s="26">
        <v>43020</v>
      </c>
      <c r="C68" s="27">
        <v>45635</v>
      </c>
      <c r="D68" s="61" t="s">
        <v>82</v>
      </c>
      <c r="E68" s="28">
        <v>241560</v>
      </c>
      <c r="F68" s="16" t="s">
        <v>21</v>
      </c>
    </row>
    <row r="69" spans="1:6" s="3" customFormat="1" ht="18.75" customHeight="1" thickBot="1" x14ac:dyDescent="0.3">
      <c r="A69" s="22" t="s">
        <v>4</v>
      </c>
      <c r="B69" s="6"/>
      <c r="C69" s="6"/>
      <c r="D69" s="5"/>
      <c r="E69" s="29">
        <f>SUM(E68:E68)</f>
        <v>241560</v>
      </c>
      <c r="F69" s="6"/>
    </row>
    <row r="70" spans="1:6" s="3" customFormat="1" ht="63" customHeight="1" thickBot="1" x14ac:dyDescent="0.3">
      <c r="A70" s="25" t="s">
        <v>17</v>
      </c>
      <c r="B70" s="26">
        <v>38386</v>
      </c>
      <c r="C70" s="27">
        <v>45601</v>
      </c>
      <c r="D70" s="61" t="s">
        <v>83</v>
      </c>
      <c r="E70" s="28">
        <v>4000</v>
      </c>
      <c r="F70" s="16" t="s">
        <v>13</v>
      </c>
    </row>
    <row r="71" spans="1:6" s="3" customFormat="1" ht="18.75" customHeight="1" x14ac:dyDescent="0.25">
      <c r="A71" s="22" t="s">
        <v>4</v>
      </c>
      <c r="B71" s="6"/>
      <c r="C71" s="6"/>
      <c r="D71" s="5"/>
      <c r="E71" s="29">
        <f>SUM(E70:E70)</f>
        <v>4000</v>
      </c>
      <c r="F71" s="6"/>
    </row>
    <row r="72" spans="1:6" s="1" customFormat="1" ht="14.7" customHeight="1" x14ac:dyDescent="0.25">
      <c r="A72" s="22" t="s">
        <v>11</v>
      </c>
      <c r="B72" s="6"/>
      <c r="C72" s="6"/>
      <c r="D72" s="5"/>
      <c r="E72" s="29">
        <f>+E6+E10+E15+E19+E21+E23+E25+E30+E32+E53+E58+E61+E63+E65+E67+E69+E71</f>
        <v>5919241.8499999996</v>
      </c>
      <c r="F72" s="6"/>
    </row>
    <row r="73" spans="1:6" s="1" customFormat="1" ht="31.8" customHeight="1" x14ac:dyDescent="0.25">
      <c r="D73" s="2"/>
      <c r="E73" s="9"/>
    </row>
    <row r="74" spans="1:6" x14ac:dyDescent="0.25">
      <c r="E74" s="11"/>
    </row>
    <row r="75" spans="1:6" x14ac:dyDescent="0.25">
      <c r="E75" s="12"/>
    </row>
    <row r="76" spans="1:6" x14ac:dyDescent="0.25">
      <c r="E76" s="12"/>
    </row>
    <row r="77" spans="1:6" x14ac:dyDescent="0.25">
      <c r="E77" s="12"/>
    </row>
  </sheetData>
  <mergeCells count="11">
    <mergeCell ref="A7:A9"/>
    <mergeCell ref="F7:F9"/>
    <mergeCell ref="A11:A14"/>
    <mergeCell ref="A16:A18"/>
    <mergeCell ref="A26:A29"/>
    <mergeCell ref="F26:F27"/>
    <mergeCell ref="A59:A60"/>
    <mergeCell ref="A33:A52"/>
    <mergeCell ref="A54:A57"/>
    <mergeCell ref="F54:F57"/>
    <mergeCell ref="F33:F50"/>
  </mergeCells>
  <phoneticPr fontId="2" type="noConversion"/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2025-01-15T09:07:47Z</cp:lastPrinted>
  <dcterms:created xsi:type="dcterms:W3CDTF">2018-04-04T08:39:51Z</dcterms:created>
  <dcterms:modified xsi:type="dcterms:W3CDTF">2025-01-15T09:08:27Z</dcterms:modified>
</cp:coreProperties>
</file>